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735" activeTab="0"/>
  </bookViews>
  <sheets>
    <sheet name="Planilha" sheetId="1" r:id="rId1"/>
    <sheet name="Plan2" sheetId="2" r:id="rId2"/>
  </sheets>
  <definedNames>
    <definedName name="_xlnm.Print_Area" localSheetId="0">'Planilha'!$A$1:$I$91</definedName>
  </definedNames>
  <calcPr fullCalcOnLoad="1"/>
</workbook>
</file>

<file path=xl/comments1.xml><?xml version="1.0" encoding="utf-8"?>
<comments xmlns="http://schemas.openxmlformats.org/spreadsheetml/2006/main">
  <authors>
    <author>UFOP</author>
  </authors>
  <commentList>
    <comment ref="I83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I84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Produtividade por ano + formação</t>
        </r>
      </text>
    </comment>
    <comment ref="E18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Mestrado ou doutorado</t>
        </r>
      </text>
    </comment>
    <comment ref="E19" authorId="0">
      <text>
        <r>
          <rPr>
            <b/>
            <sz val="9"/>
            <rFont val="Tahoma"/>
            <family val="2"/>
          </rPr>
          <t>UFOP:</t>
        </r>
        <r>
          <rPr>
            <sz val="9"/>
            <rFont val="Tahoma"/>
            <family val="2"/>
          </rPr>
          <t xml:space="preserve">
Selecione a opção ou digite Sim ou Não</t>
        </r>
      </text>
    </comment>
  </commentList>
</comments>
</file>

<file path=xl/sharedStrings.xml><?xml version="1.0" encoding="utf-8"?>
<sst xmlns="http://schemas.openxmlformats.org/spreadsheetml/2006/main" count="196" uniqueCount="183">
  <si>
    <t>Planilha de Produtividade da ÁREA DE CIÊNCIAS HUMANAS, LETRAS E ARTES</t>
  </si>
  <si>
    <t>1 - Favor preencher todos os campos em branco pertinentes abaixo.</t>
  </si>
  <si>
    <t>2 - Para fins de pontuação de periódicos, deve-se considerar a nota QUALIS disponível no website QUALIS (CLASSIFICAÇÃO DE PERIÓDICOS QUADRIÊNIO  2017-2020): https://sucupira.capes.gov.br/sucupira/public/consultas/coleta/veiculoPublicacaoQualis/listaConsultaGeralPeriodicos.jsf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</si>
  <si>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</si>
  <si>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</si>
  <si>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5 - O número do ISBN do livro deverá ser fornecido no Curriculum Lattes.</t>
  </si>
  <si>
    <t>6 - ATENÇÃO: O proponente será desclassificado do edital (proposta não recomendada) quando a planilha de produtividade, após análise pelo Comitê Interno de Pesquisa, tiver a pontuação total reduzida em mais que 30%.</t>
  </si>
  <si>
    <t>7 - A coluna "CONFÊRENCIA COMITÊ INTERNO" não deve ser preenchida, ela será utilizada pelos avaliadores para conferência da pontuação.</t>
  </si>
  <si>
    <t>Nome Completo da(o) Professora(o):</t>
  </si>
  <si>
    <t>Unidade:</t>
  </si>
  <si>
    <t>Departamento de origem:</t>
  </si>
  <si>
    <t xml:space="preserve">Endereço do Currículo Lattes:                               </t>
  </si>
  <si>
    <t>http://lattes.cnpq.br/</t>
  </si>
  <si>
    <t>Ano de obtenção do título máximo da sua formação acadêmcia (mestre ou doutor):</t>
  </si>
  <si>
    <t>Conferência Comitê Interno</t>
  </si>
  <si>
    <t>Formação Acadêmica</t>
  </si>
  <si>
    <t>Pontuação</t>
  </si>
  <si>
    <t>Resposta</t>
  </si>
  <si>
    <t>Sub-total</t>
  </si>
  <si>
    <t>Títulação Máxima (mestrado = 6; doutorado = 12)</t>
  </si>
  <si>
    <t>6 ou 12</t>
  </si>
  <si>
    <t>Estágio de pós-doutorado (sim ou não)</t>
  </si>
  <si>
    <t>Sub-total da Formação Acadêmica</t>
  </si>
  <si>
    <t>Produção Técnica, Científica e de Artística</t>
  </si>
  <si>
    <t>Periódico Qualis A1</t>
  </si>
  <si>
    <t>Periódico Qualis A2</t>
  </si>
  <si>
    <t>Periódico Qualis A3</t>
  </si>
  <si>
    <t>Periódico Qualis A4</t>
  </si>
  <si>
    <t>Periódico Qualis B1</t>
  </si>
  <si>
    <t>Periódico Qualis B2</t>
  </si>
  <si>
    <t>Periódico Qualis B3</t>
  </si>
  <si>
    <t>Periódico Qualis B4</t>
  </si>
  <si>
    <t>Periódico Qualis C</t>
  </si>
  <si>
    <t>Publicação de Livro Técnico-Científico (como autor) com ISBN</t>
  </si>
  <si>
    <t>Tradução integral de livro técnico-científico da área com ISBN</t>
  </si>
  <si>
    <t>Tradução de artigo completo em periódico com ISSN</t>
  </si>
  <si>
    <t>Organização ou Edição de livro com ISBN (exceto livros de anais de evento)</t>
  </si>
  <si>
    <t>Capítulo de Livro com ISBN   (máximo 1 por livro)</t>
  </si>
  <si>
    <t>Trabalhos completos publicados em anais com ISSN disponível no Lattes - Internacional (Máximo 4 por ano)</t>
  </si>
  <si>
    <t xml:space="preserve">Trabalhos completos publicados em anais com ISSN  disponível no Lattes - Nacional (Máximo 4 por ano) </t>
  </si>
  <si>
    <t>Resumos apresentados em Congressos internacionais (Máximo 2 por ano)</t>
  </si>
  <si>
    <t>Resumos apresentados em Congressos nacionais (Máximo 2 por ano)</t>
  </si>
  <si>
    <t>Resenha publica em periódico científico com ISSN</t>
  </si>
  <si>
    <r>
      <t xml:space="preserve">Produções artísticas em eventos, locais e/ou instituições brasileiras ou estrangeiras,  de abrangência internacional, por seleção, edital ou convite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>)</t>
    </r>
  </si>
  <si>
    <r>
      <t xml:space="preserve">Produções artísticas em eventos, locais e/ou instituições brasileiras ou estrangeiras,  de abrangência nacional, por seleção, edital ou convite 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 xml:space="preserve">) </t>
    </r>
  </si>
  <si>
    <r>
      <t xml:space="preserve">Produções artísticas em eventos, locais e/ou instituições brasileiras ou estrangeiras, de abrangência regional, por seleção, edital ou convite 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>)</t>
    </r>
  </si>
  <si>
    <r>
      <t xml:space="preserve">Produções artísticas em eventos, locais e/ou instituições brasileiras ou estrangeiras, de abrangência internacional ou nacional 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>)</t>
    </r>
  </si>
  <si>
    <r>
      <t xml:space="preserve">Produções artísticas em eventos, locais e/ou instituições brasileiras ou estrangeiras, de abrangência regional 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>)</t>
    </r>
  </si>
  <si>
    <r>
      <t xml:space="preserve">Produções artísticas em eventos, locais e/ou instituições brasileiras ou estrangeiras, de abrangência local  (máximo 3 por ano, </t>
    </r>
    <r>
      <rPr>
        <b/>
        <sz val="7"/>
        <rFont val="Arial"/>
        <family val="2"/>
      </rPr>
      <t>com comprovação*</t>
    </r>
    <r>
      <rPr>
        <sz val="7"/>
        <rFont val="Arial"/>
        <family val="2"/>
      </rPr>
      <t>)</t>
    </r>
  </si>
  <si>
    <t>Atuação como editor chefe ou associado de periódico científico com ISSN internacional</t>
  </si>
  <si>
    <t>Atuação como editor chefe ou associado de periódico científico com ISSN nacional</t>
  </si>
  <si>
    <r>
      <t>Atividades de Pesquisa nos seguintes Comitês/Conselhos Científicos da UFOP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>:</t>
    </r>
  </si>
  <si>
    <t xml:space="preserve">Membro de Comitê de Pesquisa </t>
  </si>
  <si>
    <t xml:space="preserve">Coordenador de Comitê de Pesquisa </t>
  </si>
  <si>
    <t>Membro da CEUA</t>
  </si>
  <si>
    <t xml:space="preserve">Coordenador da CEUA </t>
  </si>
  <si>
    <t>Membro do CEP</t>
  </si>
  <si>
    <t>Coordenador do CEP</t>
  </si>
  <si>
    <t>Membro do CIBio</t>
  </si>
  <si>
    <t>Coordenador do CIBio</t>
  </si>
  <si>
    <t>Membro do CSLU</t>
  </si>
  <si>
    <t>Presidente do CSLU</t>
  </si>
  <si>
    <t>Atuação como Bolsista de Produtividade CNPq, por ano.</t>
  </si>
  <si>
    <r>
      <t xml:space="preserve">Coordenação de projeto de pesquisa  aprovado por agências de pesquisa (CNPq, CAPES, FAPEMIG, FINEP, BNDES ) e coordenação de projetos internacionais (exemplos: CAPES-COFECUB, DAAD, Newton, Erasmus, Fullbright, NUFFIC, Humboldt, PROBRAL, Bragfost, cátedras, BRICS, etc). </t>
    </r>
    <r>
      <rPr>
        <b/>
        <sz val="7"/>
        <rFont val="Arial"/>
        <family val="2"/>
      </rPr>
      <t xml:space="preserve">A pontuação refere-se apenas ao ano de outorga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e é necessário anexar comprovação*.</t>
    </r>
  </si>
  <si>
    <t>Sub-total da Produção Técnica, Científica e de Artística</t>
  </si>
  <si>
    <t>Formação de Recursos Humanos em Pesquisa</t>
  </si>
  <si>
    <t>Tese de doutorado orientada e defendida</t>
  </si>
  <si>
    <t>Dissertação de Mestrado Orientada e Defendida</t>
  </si>
  <si>
    <t>Tese de Doutorado co-orientada e defendida</t>
  </si>
  <si>
    <t>Dissertação de Mestrado co-orientada e defendida</t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</si>
  <si>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orientada e defendida (máximo 3 por ano)</t>
    </r>
  </si>
  <si>
    <r>
      <t>TCC/Monografia de especialização lato sensu</t>
    </r>
    <r>
      <rPr>
        <b/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co-orientada e defendida (máximo 3 por ano)</t>
    </r>
  </si>
  <si>
    <t xml:space="preserve">Orientação de Iniciação Científica Concluída vinculada a PROPP ou órgãos de fomento formais (máximo 11 por ano) </t>
  </si>
  <si>
    <t>Co-orientação de Iniciação Científica concluida  (máximo 5 por ano)</t>
  </si>
  <si>
    <t>TCC/Monografia de graduação orientada e defendida (máximo 5 ano)</t>
  </si>
  <si>
    <t>TCC/Monografia de graduação co-orientada e defendida (máximo 5 ano)</t>
  </si>
  <si>
    <t>Sub-total da Formação de Recursos Humanos em Pesquisa</t>
  </si>
  <si>
    <r>
      <t xml:space="preserve">Liste aqui os periódicos com artigos pontuados </t>
    </r>
    <r>
      <rPr>
        <b/>
        <u val="single"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 val="single"/>
        <sz val="7"/>
        <rFont val="Arial"/>
        <family val="2"/>
      </rPr>
      <t>JCRs (fator de impacto)</t>
    </r>
  </si>
  <si>
    <t>Não</t>
  </si>
  <si>
    <r>
      <t>Informação sobre Licença Maternidade (NECESSÁRIO ANEXAR COMPROVAÇÃO)</t>
    </r>
    <r>
      <rPr>
        <b/>
        <vertAlign val="superscript"/>
        <sz val="8"/>
        <rFont val="Arial"/>
        <family val="2"/>
      </rPr>
      <t>4</t>
    </r>
  </si>
  <si>
    <t>Sim por 1 período</t>
  </si>
  <si>
    <t>Sim por 2 ou mais períodos</t>
  </si>
  <si>
    <t>Declaro que são verdadeiras as informações acima:</t>
  </si>
  <si>
    <t>Produtividade Total</t>
  </si>
  <si>
    <t>Total</t>
  </si>
  <si>
    <t>TOTAL</t>
  </si>
  <si>
    <t>Planilha atualizada pela PROPP em dezembro de 2023</t>
  </si>
  <si>
    <r>
      <rPr>
        <b/>
        <vertAlign val="superscript"/>
        <sz val="7"/>
        <color indexed="8"/>
        <rFont val="Arial"/>
        <family val="2"/>
      </rPr>
      <t>1</t>
    </r>
    <r>
      <rPr>
        <b/>
        <sz val="7"/>
        <color indexed="8"/>
        <rFont val="Arial"/>
        <family val="2"/>
      </rPr>
      <t>estas informações devem ser inseridas no curriculo</t>
    </r>
    <r>
      <rPr>
        <b/>
        <i/>
        <sz val="7"/>
        <color indexed="8"/>
        <rFont val="Arial"/>
        <family val="2"/>
      </rPr>
      <t xml:space="preserve"> lattes</t>
    </r>
  </si>
  <si>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não devem ser pontuados projetos exclusivos para obtenção de bolsa, e nenhum projeto de IC ou referente ao PIC/PROPP </t>
    </r>
  </si>
  <si>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só devem ser consideradas as especializações lato sensu não remuneradas.</t>
    </r>
  </si>
  <si>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>Comprovação com: boletim administrativo institucional, certidão de nascimento, etc.</t>
    </r>
  </si>
  <si>
    <t>*Todas as comprovações devem ser enviadas em arquivo único em local adequado no sistema.</t>
  </si>
  <si>
    <t>A planilha deve ser anexada no sistema na extensão .xls (arquivo Excel).</t>
  </si>
  <si>
    <t>Sim</t>
  </si>
  <si>
    <t>EDTM</t>
  </si>
  <si>
    <t>Mestrado</t>
  </si>
  <si>
    <t>ESCOLA DE FARMÁCIA</t>
  </si>
  <si>
    <t>DEACL</t>
  </si>
  <si>
    <t>DEPARTAMENTO DE ANALISES CLINICAS</t>
  </si>
  <si>
    <t>Doutorado</t>
  </si>
  <si>
    <t>ESCOLA DE MEDICINA</t>
  </si>
  <si>
    <t>DEALI</t>
  </si>
  <si>
    <t>DEPARTAMENTO DE ALIMENTOS</t>
  </si>
  <si>
    <t>ESCOLA DE MINAS</t>
  </si>
  <si>
    <t>DEAMB</t>
  </si>
  <si>
    <t>DEPARTAMENTO DE ENGENHARIA AMBIENTAL</t>
  </si>
  <si>
    <t>ESCOLA DE NUTRIÇÃO</t>
  </si>
  <si>
    <t>DEARQ</t>
  </si>
  <si>
    <t>DEPARTAMENTO DE ARQUITETURA E URBANISMO</t>
  </si>
  <si>
    <t>ICEA</t>
  </si>
  <si>
    <t>DEART</t>
  </si>
  <si>
    <t>DEPARTAMENTO DE ARTES</t>
  </si>
  <si>
    <t>ICEB</t>
  </si>
  <si>
    <t>DEBIO</t>
  </si>
  <si>
    <t>DEPARTAMENTO DE BIODIVERSIDADE, EVOLUCAO E MEIO AMBIENTE</t>
  </si>
  <si>
    <t>ICHS</t>
  </si>
  <si>
    <t>DECAT</t>
  </si>
  <si>
    <t>DEPARTAMENTO DE ENG.CONTROLE E AUTOMACAO E TEC.FUNDAMENTAIS</t>
  </si>
  <si>
    <t>ICSA</t>
  </si>
  <si>
    <t>DECBI</t>
  </si>
  <si>
    <t>DEPARTAMENTO DE CIENCIAS BIOLOGICAS</t>
  </si>
  <si>
    <t>IFAC</t>
  </si>
  <si>
    <t>DECEA</t>
  </si>
  <si>
    <t>DEPARTAMENTO DE CIENCIAS EXATAS E APLICADAS -J.MONLEVADE</t>
  </si>
  <si>
    <t>UNIDADES ISOLADAS</t>
  </si>
  <si>
    <t>DECEG</t>
  </si>
  <si>
    <t>DEPARTAMENTO DE CIENCIAS ECONOMICAS E GERENCIAIS</t>
  </si>
  <si>
    <t>OUTRA</t>
  </si>
  <si>
    <t>DECIV</t>
  </si>
  <si>
    <t>DEPARTAMENTO DE ENGENHARIA CIVIL</t>
  </si>
  <si>
    <t>DECME</t>
  </si>
  <si>
    <t>DEPARTAMENTO DE CIENCIAS MEDICAS</t>
  </si>
  <si>
    <t>DECOM</t>
  </si>
  <si>
    <t>DEPARTAMENTO DE COMPUTACAO</t>
  </si>
  <si>
    <t>DECSI</t>
  </si>
  <si>
    <t>DEPARTAMENTO DE COMPUTACAO E SISTEMAS</t>
  </si>
  <si>
    <t>DECSO</t>
  </si>
  <si>
    <t>DEPARTAMENTO DE CIENCIAS SOC. COM. SOCIAL - JORN.SERV.SOCIAL</t>
  </si>
  <si>
    <t>DEDIR</t>
  </si>
  <si>
    <t>DEPARTAMENTO DE DIREITO</t>
  </si>
  <si>
    <t>DEEAD</t>
  </si>
  <si>
    <t>DEPARTAMENTO DE ENSINO A DISTANCIA</t>
  </si>
  <si>
    <t>DEEDU</t>
  </si>
  <si>
    <t>DEPARTAMENTO DE EDUCACAO</t>
  </si>
  <si>
    <t>DEEFD</t>
  </si>
  <si>
    <t>DEPARTAMENTO DE EDUCACAO FISICA</t>
  </si>
  <si>
    <t>DEELT</t>
  </si>
  <si>
    <t>DEPARTAMENTO DE ENGENHARIA ELETRICA</t>
  </si>
  <si>
    <t>DEENP</t>
  </si>
  <si>
    <t>DEPARTAMENTO DE ENGENHARIA DE PRODUCAO - ICEA</t>
  </si>
  <si>
    <t>DEEST</t>
  </si>
  <si>
    <t>DEPARTAMENTO DE ESTATISTICA</t>
  </si>
  <si>
    <t>DEFAR</t>
  </si>
  <si>
    <t>DEPARTAMENTO DE FARMACIA</t>
  </si>
  <si>
    <t>DEFIL</t>
  </si>
  <si>
    <t>DEPARTAMENTO DE FILOSOFIA</t>
  </si>
  <si>
    <t>DEFIS</t>
  </si>
  <si>
    <t>DEPARTAMENTO DE FISICA</t>
  </si>
  <si>
    <t>DEGEO</t>
  </si>
  <si>
    <t>DEPARTAMENTO DE GEOLOGIA</t>
  </si>
  <si>
    <t>DEHIS</t>
  </si>
  <si>
    <t>DEPARTAMENTO DE HISTORIA</t>
  </si>
  <si>
    <t>DELET</t>
  </si>
  <si>
    <t>DEPARTAMENTO DE LETRAS</t>
  </si>
  <si>
    <t>DEMAT</t>
  </si>
  <si>
    <t>DEPARTAMENTO DE MATEMATICA</t>
  </si>
  <si>
    <t>DEMET</t>
  </si>
  <si>
    <t>DEPARTAMENTO DE ENGENHARIA METALURGICA E DE MATERIAIS</t>
  </si>
  <si>
    <t>DEMIN</t>
  </si>
  <si>
    <t>DEPARTAMENTO DE ENGENHARIA DE MINAS</t>
  </si>
  <si>
    <t>DEMUL</t>
  </si>
  <si>
    <t>DEPARTAMENTO DE MUSEOLOGIA</t>
  </si>
  <si>
    <t>DEMUS</t>
  </si>
  <si>
    <t>DEPARTAMENTO DE MUSICA</t>
  </si>
  <si>
    <t>DENCS</t>
  </si>
  <si>
    <t>DEPARTAMENTO DE NUTRICAO CLINICA E SOCIAL</t>
  </si>
  <si>
    <t>DEPRO</t>
  </si>
  <si>
    <t>DEPARTAMENTO DE ENGENHARIA DE PRODUCAO</t>
  </si>
  <si>
    <t>DEQUI</t>
  </si>
  <si>
    <t>DEPARTAMENTO DE QUIMICA</t>
  </si>
  <si>
    <t>DETUR</t>
  </si>
  <si>
    <t>DEPARTAMENTO DE TURISMO</t>
  </si>
  <si>
    <t>OUTRO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</si>
</sst>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* #,##0.00_-;\-&quot;R$&quot;* #,##0.00_-;_-&quot;R$&quot;* &quot;-&quot;??_-;_-@_-"/>
    <numFmt numFmtId="178" formatCode="_-* #,##0_-;\-* #,##0_-;_-* &quot;-&quot;_-;_-@_-"/>
    <numFmt numFmtId="179" formatCode="_-&quot;R$&quot;* #,##0_-;\-&quot;R$&quot;* #,##0_-;_-&quot;R$&quot;* &quot;-&quot;_-;_-@_-"/>
  </numFmts>
  <fonts count="82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indexed="62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1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6"/>
      <name val="Calibri"/>
      <family val="2"/>
    </font>
    <font>
      <sz val="12"/>
      <color indexed="60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vertAlign val="superscript"/>
      <sz val="7"/>
      <name val="Arial"/>
      <family val="2"/>
    </font>
    <font>
      <b/>
      <u val="single"/>
      <sz val="7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1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Fill="1" applyBorder="1" applyAlignment="1">
      <alignment horizontal="center"/>
    </xf>
    <xf numFmtId="58" fontId="72" fillId="0" borderId="0" xfId="0" applyNumberFormat="1" applyFont="1" applyFill="1" applyBorder="1" applyAlignment="1">
      <alignment horizontal="center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72" fillId="34" borderId="10" xfId="0" applyFont="1" applyFill="1" applyBorder="1" applyAlignment="1">
      <alignment horizontal="left"/>
    </xf>
    <xf numFmtId="0" fontId="72" fillId="34" borderId="11" xfId="0" applyFont="1" applyFill="1" applyBorder="1" applyAlignment="1">
      <alignment horizontal="left"/>
    </xf>
    <xf numFmtId="0" fontId="74" fillId="33" borderId="10" xfId="0" applyFont="1" applyFill="1" applyBorder="1" applyAlignment="1" applyProtection="1">
      <alignment horizontal="left"/>
      <protection locked="0"/>
    </xf>
    <xf numFmtId="0" fontId="74" fillId="33" borderId="12" xfId="0" applyFont="1" applyFill="1" applyBorder="1" applyAlignment="1" applyProtection="1">
      <alignment horizontal="left"/>
      <protection locked="0"/>
    </xf>
    <xf numFmtId="0" fontId="75" fillId="34" borderId="13" xfId="0" applyFont="1" applyFill="1" applyBorder="1" applyAlignment="1">
      <alignment/>
    </xf>
    <xf numFmtId="0" fontId="74" fillId="0" borderId="13" xfId="0" applyFont="1" applyBorder="1" applyAlignment="1" applyProtection="1">
      <alignment/>
      <protection locked="0"/>
    </xf>
    <xf numFmtId="0" fontId="74" fillId="0" borderId="10" xfId="0" applyFont="1" applyBorder="1" applyAlignment="1">
      <alignment/>
    </xf>
    <xf numFmtId="0" fontId="74" fillId="0" borderId="12" xfId="0" applyFont="1" applyBorder="1" applyAlignment="1">
      <alignment/>
    </xf>
    <xf numFmtId="0" fontId="75" fillId="34" borderId="14" xfId="0" applyFont="1" applyFill="1" applyBorder="1" applyAlignment="1">
      <alignment horizontal="left"/>
    </xf>
    <xf numFmtId="0" fontId="75" fillId="34" borderId="15" xfId="0" applyFont="1" applyFill="1" applyBorder="1" applyAlignment="1">
      <alignment horizontal="left"/>
    </xf>
    <xf numFmtId="0" fontId="74" fillId="0" borderId="10" xfId="0" applyFont="1" applyBorder="1" applyAlignment="1" applyProtection="1">
      <alignment horizontal="left"/>
      <protection locked="0"/>
    </xf>
    <xf numFmtId="0" fontId="74" fillId="0" borderId="12" xfId="0" applyFont="1" applyBorder="1" applyAlignment="1" applyProtection="1">
      <alignment horizontal="left"/>
      <protection locked="0"/>
    </xf>
    <xf numFmtId="0" fontId="75" fillId="34" borderId="10" xfId="0" applyFont="1" applyFill="1" applyBorder="1" applyAlignment="1">
      <alignment horizontal="left"/>
    </xf>
    <xf numFmtId="0" fontId="75" fillId="34" borderId="12" xfId="0" applyFont="1" applyFill="1" applyBorder="1" applyAlignment="1">
      <alignment horizontal="left"/>
    </xf>
    <xf numFmtId="0" fontId="76" fillId="34" borderId="16" xfId="0" applyFont="1" applyFill="1" applyBorder="1" applyAlignment="1">
      <alignment horizontal="right"/>
    </xf>
    <xf numFmtId="49" fontId="74" fillId="0" borderId="10" xfId="0" applyNumberFormat="1" applyFont="1" applyBorder="1" applyAlignment="1" applyProtection="1">
      <alignment horizontal="center"/>
      <protection locked="0"/>
    </xf>
    <xf numFmtId="49" fontId="74" fillId="0" borderId="12" xfId="0" applyNumberFormat="1" applyFont="1" applyBorder="1" applyAlignment="1" applyProtection="1">
      <alignment horizontal="center"/>
      <protection locked="0"/>
    </xf>
    <xf numFmtId="0" fontId="75" fillId="34" borderId="10" xfId="0" applyFont="1" applyFill="1" applyBorder="1" applyAlignment="1">
      <alignment horizontal="left" vertical="center"/>
    </xf>
    <xf numFmtId="0" fontId="75" fillId="34" borderId="12" xfId="0" applyFont="1" applyFill="1" applyBorder="1" applyAlignment="1">
      <alignment horizontal="left" vertical="center"/>
    </xf>
    <xf numFmtId="0" fontId="75" fillId="34" borderId="11" xfId="0" applyFont="1" applyFill="1" applyBorder="1" applyAlignment="1">
      <alignment horizontal="left" vertical="center"/>
    </xf>
    <xf numFmtId="1" fontId="74" fillId="0" borderId="10" xfId="0" applyNumberFormat="1" applyFont="1" applyBorder="1" applyAlignment="1" applyProtection="1">
      <alignment horizontal="center"/>
      <protection locked="0"/>
    </xf>
    <xf numFmtId="1" fontId="74" fillId="0" borderId="12" xfId="0" applyNumberFormat="1" applyFont="1" applyBorder="1" applyAlignment="1" applyProtection="1">
      <alignment horizontal="center"/>
      <protection locked="0"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10" borderId="10" xfId="0" applyFont="1" applyFill="1" applyBorder="1" applyAlignment="1">
      <alignment horizontal="center"/>
    </xf>
    <xf numFmtId="0" fontId="75" fillId="10" borderId="12" xfId="0" applyFont="1" applyFill="1" applyBorder="1" applyAlignment="1">
      <alignment horizontal="center"/>
    </xf>
    <xf numFmtId="0" fontId="75" fillId="10" borderId="11" xfId="0" applyFont="1" applyFill="1" applyBorder="1" applyAlignment="1">
      <alignment horizontal="center"/>
    </xf>
    <xf numFmtId="0" fontId="75" fillId="10" borderId="13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left" vertical="center" wrapText="1"/>
    </xf>
    <xf numFmtId="0" fontId="74" fillId="34" borderId="12" xfId="0" applyFont="1" applyFill="1" applyBorder="1" applyAlignment="1">
      <alignment horizontal="left" vertical="center" wrapText="1"/>
    </xf>
    <xf numFmtId="0" fontId="74" fillId="34" borderId="11" xfId="0" applyFont="1" applyFill="1" applyBorder="1" applyAlignment="1">
      <alignment horizontal="left" vertical="center" wrapText="1"/>
    </xf>
    <xf numFmtId="0" fontId="74" fillId="34" borderId="13" xfId="0" applyFont="1" applyFill="1" applyBorder="1" applyAlignment="1">
      <alignment horizontal="center"/>
    </xf>
    <xf numFmtId="0" fontId="74" fillId="0" borderId="13" xfId="0" applyFont="1" applyBorder="1" applyAlignment="1" applyProtection="1">
      <alignment horizontal="center" wrapText="1"/>
      <protection locked="0"/>
    </xf>
    <xf numFmtId="0" fontId="74" fillId="34" borderId="10" xfId="0" applyFont="1" applyFill="1" applyBorder="1" applyAlignment="1">
      <alignment horizontal="left" vertical="center"/>
    </xf>
    <xf numFmtId="0" fontId="74" fillId="34" borderId="12" xfId="0" applyFont="1" applyFill="1" applyBorder="1" applyAlignment="1">
      <alignment horizontal="left" vertical="center"/>
    </xf>
    <xf numFmtId="0" fontId="74" fillId="34" borderId="11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5" fillId="10" borderId="1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 vertical="center"/>
    </xf>
    <xf numFmtId="0" fontId="74" fillId="33" borderId="11" xfId="0" applyFont="1" applyFill="1" applyBorder="1" applyAlignment="1" applyProtection="1">
      <alignment horizontal="left"/>
      <protection locked="0"/>
    </xf>
    <xf numFmtId="0" fontId="74" fillId="0" borderId="11" xfId="0" applyFont="1" applyBorder="1" applyAlignment="1">
      <alignment/>
    </xf>
    <xf numFmtId="0" fontId="74" fillId="0" borderId="11" xfId="0" applyFont="1" applyBorder="1" applyAlignment="1" applyProtection="1">
      <alignment horizontal="left"/>
      <protection locked="0"/>
    </xf>
    <xf numFmtId="49" fontId="74" fillId="0" borderId="11" xfId="0" applyNumberFormat="1" applyFont="1" applyBorder="1" applyAlignment="1" applyProtection="1">
      <alignment horizontal="center"/>
      <protection locked="0"/>
    </xf>
    <xf numFmtId="1" fontId="74" fillId="0" borderId="11" xfId="0" applyNumberFormat="1" applyFont="1" applyBorder="1" applyAlignment="1" applyProtection="1">
      <alignment horizontal="center"/>
      <protection locked="0"/>
    </xf>
    <xf numFmtId="0" fontId="15" fillId="35" borderId="18" xfId="0" applyFont="1" applyFill="1" applyBorder="1" applyAlignment="1">
      <alignment horizontal="center" wrapText="1"/>
    </xf>
    <xf numFmtId="0" fontId="75" fillId="10" borderId="13" xfId="0" applyFont="1" applyFill="1" applyBorder="1" applyAlignment="1">
      <alignment/>
    </xf>
    <xf numFmtId="0" fontId="15" fillId="36" borderId="13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5" fillId="36" borderId="13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  <protection locked="0"/>
    </xf>
    <xf numFmtId="0" fontId="13" fillId="33" borderId="19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5" fillId="0" borderId="10" xfId="0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49" fontId="1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74" fillId="0" borderId="13" xfId="0" applyFont="1" applyBorder="1" applyAlignment="1">
      <alignment horizontal="left"/>
    </xf>
    <xf numFmtId="0" fontId="74" fillId="0" borderId="13" xfId="0" applyFont="1" applyBorder="1" applyAlignment="1" applyProtection="1">
      <alignment horizontal="center"/>
      <protection locked="0"/>
    </xf>
    <xf numFmtId="0" fontId="72" fillId="34" borderId="13" xfId="0" applyFont="1" applyFill="1" applyBorder="1" applyAlignment="1">
      <alignment horizontal="center" vertical="center" wrapText="1"/>
    </xf>
    <xf numFmtId="0" fontId="72" fillId="37" borderId="19" xfId="0" applyFont="1" applyFill="1" applyBorder="1" applyAlignment="1">
      <alignment horizontal="center"/>
    </xf>
    <xf numFmtId="0" fontId="72" fillId="10" borderId="10" xfId="0" applyFont="1" applyFill="1" applyBorder="1" applyAlignment="1">
      <alignment horizontal="center" vertical="center" wrapText="1"/>
    </xf>
    <xf numFmtId="0" fontId="72" fillId="10" borderId="12" xfId="0" applyFont="1" applyFill="1" applyBorder="1" applyAlignment="1">
      <alignment horizontal="center" vertical="center" wrapText="1"/>
    </xf>
    <xf numFmtId="0" fontId="72" fillId="37" borderId="18" xfId="0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0" fontId="73" fillId="0" borderId="0" xfId="0" applyFont="1" applyBorder="1" applyAlignment="1">
      <alignment vertical="center" wrapText="1"/>
    </xf>
    <xf numFmtId="0" fontId="74" fillId="34" borderId="13" xfId="0" applyFont="1" applyFill="1" applyBorder="1" applyAlignment="1">
      <alignment horizontal="center" vertical="center"/>
    </xf>
    <xf numFmtId="0" fontId="7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75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72" fillId="0" borderId="0" xfId="0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15" fillId="10" borderId="11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 horizontal="left"/>
      <protection locked="0"/>
    </xf>
    <xf numFmtId="49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0" applyFont="1" applyFill="1" applyBorder="1" applyAlignment="1">
      <alignment horizontal="center"/>
    </xf>
    <xf numFmtId="0" fontId="74" fillId="0" borderId="12" xfId="0" applyFont="1" applyBorder="1" applyAlignment="1">
      <alignment/>
    </xf>
    <xf numFmtId="0" fontId="74" fillId="0" borderId="11" xfId="0" applyFont="1" applyBorder="1" applyAlignment="1">
      <alignment/>
    </xf>
    <xf numFmtId="0" fontId="72" fillId="10" borderId="11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/>
    </xf>
    <xf numFmtId="0" fontId="72" fillId="34" borderId="13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GridLines="0" tabSelected="1" zoomScale="130" zoomScaleNormal="130" zoomScaleSheetLayoutView="115" workbookViewId="0" topLeftCell="A55">
      <selection activeCell="P78" sqref="P78"/>
    </sheetView>
  </sheetViews>
  <sheetFormatPr defaultColWidth="9.140625" defaultRowHeight="15"/>
  <cols>
    <col min="1" max="1" width="9.140625" style="0" customWidth="1"/>
    <col min="2" max="2" width="18.8515625" style="0" customWidth="1"/>
    <col min="3" max="3" width="49.421875" style="0" customWidth="1"/>
    <col min="4" max="4" width="8.421875" style="0" customWidth="1"/>
    <col min="5" max="8" width="5.7109375" style="0" customWidth="1"/>
    <col min="9" max="9" width="8.421875" style="0" customWidth="1"/>
    <col min="10" max="10" width="10.8515625" style="7" customWidth="1"/>
    <col min="11" max="14" width="2.140625" style="0" hidden="1" customWidth="1"/>
    <col min="15" max="18" width="12.421875" style="0" bestFit="1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9"/>
      <c r="B2" s="10"/>
      <c r="C2" s="10"/>
      <c r="D2" s="11"/>
      <c r="E2" s="11"/>
      <c r="F2" s="12"/>
      <c r="G2" s="12"/>
      <c r="H2" s="13"/>
      <c r="I2" s="13"/>
    </row>
    <row r="3" spans="1:10" s="1" customFormat="1" ht="12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" customFormat="1" ht="39.7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s="1" customFormat="1" ht="26.2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s="1" customFormat="1" ht="18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" customFormat="1" ht="16.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s="2" customFormat="1" ht="24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s="2" customFormat="1" ht="15" customHeight="1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2" customFormat="1" ht="14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" customHeight="1">
      <c r="A11" s="19" t="s">
        <v>8</v>
      </c>
      <c r="B11" s="20"/>
      <c r="C11" s="21"/>
      <c r="D11" s="22"/>
      <c r="E11" s="22"/>
      <c r="F11" s="22"/>
      <c r="G11" s="22"/>
      <c r="H11" s="22"/>
      <c r="I11" s="22"/>
      <c r="J11" s="95"/>
    </row>
    <row r="12" spans="1:10" ht="12" customHeight="1">
      <c r="A12" s="23" t="s">
        <v>9</v>
      </c>
      <c r="B12" s="24"/>
      <c r="C12" s="25"/>
      <c r="D12" s="26"/>
      <c r="E12" s="26"/>
      <c r="F12" s="26"/>
      <c r="G12" s="26"/>
      <c r="H12" s="26"/>
      <c r="I12" s="26"/>
      <c r="J12" s="96"/>
    </row>
    <row r="13" spans="1:10" ht="12" customHeight="1">
      <c r="A13" s="27" t="s">
        <v>10</v>
      </c>
      <c r="B13" s="28"/>
      <c r="C13" s="29"/>
      <c r="D13" s="30"/>
      <c r="E13" s="30"/>
      <c r="F13" s="30"/>
      <c r="G13" s="30"/>
      <c r="H13" s="30"/>
      <c r="I13" s="30"/>
      <c r="J13" s="97"/>
    </row>
    <row r="14" spans="1:10" ht="12" customHeight="1">
      <c r="A14" s="31" t="s">
        <v>11</v>
      </c>
      <c r="B14" s="32"/>
      <c r="C14" s="33" t="s">
        <v>12</v>
      </c>
      <c r="D14" s="34"/>
      <c r="E14" s="35"/>
      <c r="F14" s="35"/>
      <c r="G14" s="35"/>
      <c r="H14" s="35"/>
      <c r="I14" s="35"/>
      <c r="J14" s="98"/>
    </row>
    <row r="15" spans="1:10" ht="13.5" customHeight="1">
      <c r="A15" s="36" t="s">
        <v>13</v>
      </c>
      <c r="B15" s="37"/>
      <c r="C15" s="38"/>
      <c r="D15" s="39"/>
      <c r="E15" s="40"/>
      <c r="F15" s="40"/>
      <c r="G15" s="40"/>
      <c r="H15" s="40"/>
      <c r="I15" s="40"/>
      <c r="J15" s="99"/>
    </row>
    <row r="16" spans="1:10" ht="24.75" customHeight="1">
      <c r="A16" s="41"/>
      <c r="B16" s="41"/>
      <c r="C16" s="41"/>
      <c r="D16" s="41"/>
      <c r="E16" s="42"/>
      <c r="F16" s="41"/>
      <c r="G16" s="41"/>
      <c r="H16" s="41"/>
      <c r="I16" s="41"/>
      <c r="J16" s="100" t="s">
        <v>14</v>
      </c>
    </row>
    <row r="17" spans="1:10" ht="12" customHeight="1">
      <c r="A17" s="43" t="s">
        <v>15</v>
      </c>
      <c r="B17" s="44"/>
      <c r="C17" s="45"/>
      <c r="D17" s="46" t="s">
        <v>16</v>
      </c>
      <c r="E17" s="46" t="s">
        <v>17</v>
      </c>
      <c r="F17" s="46"/>
      <c r="G17" s="46"/>
      <c r="H17" s="46"/>
      <c r="I17" s="101" t="s">
        <v>18</v>
      </c>
      <c r="J17" s="102" t="s">
        <v>18</v>
      </c>
    </row>
    <row r="18" spans="1:10" ht="12" customHeight="1">
      <c r="A18" s="47" t="s">
        <v>19</v>
      </c>
      <c r="B18" s="48"/>
      <c r="C18" s="49"/>
      <c r="D18" s="50" t="s">
        <v>20</v>
      </c>
      <c r="E18" s="51"/>
      <c r="F18" s="51"/>
      <c r="G18" s="51"/>
      <c r="H18" s="51"/>
      <c r="I18" s="103">
        <f>IF(E18="Mestrado",6,0)+IF(E18="doutorado",12,0)</f>
        <v>0</v>
      </c>
      <c r="J18" s="104"/>
    </row>
    <row r="19" spans="1:10" ht="12" customHeight="1">
      <c r="A19" s="52" t="s">
        <v>21</v>
      </c>
      <c r="B19" s="53"/>
      <c r="C19" s="54"/>
      <c r="D19" s="50">
        <v>2</v>
      </c>
      <c r="E19" s="51"/>
      <c r="F19" s="51"/>
      <c r="G19" s="51"/>
      <c r="H19" s="51"/>
      <c r="I19" s="103">
        <f>IF(E19="sim",D19,0)</f>
        <v>0</v>
      </c>
      <c r="J19" s="104"/>
    </row>
    <row r="20" spans="1:10" ht="12" customHeight="1">
      <c r="A20" s="55" t="s">
        <v>22</v>
      </c>
      <c r="B20" s="56"/>
      <c r="C20" s="56"/>
      <c r="D20" s="56"/>
      <c r="E20" s="56"/>
      <c r="F20" s="56"/>
      <c r="G20" s="56"/>
      <c r="H20" s="57"/>
      <c r="I20" s="103">
        <f>SUM(I18:I19)</f>
        <v>0</v>
      </c>
      <c r="J20" s="105">
        <f>J18+J19</f>
        <v>0</v>
      </c>
    </row>
    <row r="21" spans="1:10" ht="12" customHeight="1">
      <c r="A21" s="43" t="s">
        <v>23</v>
      </c>
      <c r="B21" s="44"/>
      <c r="C21" s="45"/>
      <c r="D21" s="58" t="s">
        <v>16</v>
      </c>
      <c r="E21" s="58">
        <v>2020</v>
      </c>
      <c r="F21" s="58">
        <v>2021</v>
      </c>
      <c r="G21" s="58">
        <v>2022</v>
      </c>
      <c r="H21" s="58">
        <v>2023</v>
      </c>
      <c r="I21" s="58" t="s">
        <v>18</v>
      </c>
      <c r="J21" s="106" t="s">
        <v>18</v>
      </c>
    </row>
    <row r="22" spans="1:14" ht="12" customHeight="1">
      <c r="A22" s="59" t="s">
        <v>24</v>
      </c>
      <c r="B22" s="60"/>
      <c r="C22" s="61"/>
      <c r="D22" s="62">
        <v>20</v>
      </c>
      <c r="E22" s="63"/>
      <c r="F22" s="63"/>
      <c r="G22" s="63"/>
      <c r="H22" s="63"/>
      <c r="I22" s="67">
        <f aca="true" t="shared" si="0" ref="I22:I48">(D22*E22)+(D22*F22)+(D22*G22)+(D22*H22)</f>
        <v>0</v>
      </c>
      <c r="J22" s="104"/>
      <c r="K22">
        <f>E22*$D22</f>
        <v>0</v>
      </c>
      <c r="L22">
        <f>F22*$D22</f>
        <v>0</v>
      </c>
      <c r="M22">
        <f>G22*$D22</f>
        <v>0</v>
      </c>
      <c r="N22">
        <f>H22*$D22</f>
        <v>0</v>
      </c>
    </row>
    <row r="23" spans="1:14" ht="12" customHeight="1">
      <c r="A23" s="59" t="s">
        <v>25</v>
      </c>
      <c r="B23" s="60"/>
      <c r="C23" s="61"/>
      <c r="D23" s="62">
        <v>17</v>
      </c>
      <c r="E23" s="63"/>
      <c r="F23" s="63"/>
      <c r="G23" s="63"/>
      <c r="H23" s="63"/>
      <c r="I23" s="67">
        <f t="shared" si="0"/>
        <v>0</v>
      </c>
      <c r="J23" s="104"/>
      <c r="K23">
        <f aca="true" t="shared" si="1" ref="K23:K73">E23*$D23</f>
        <v>0</v>
      </c>
      <c r="L23">
        <f aca="true" t="shared" si="2" ref="L23:L73">F23*$D23</f>
        <v>0</v>
      </c>
      <c r="M23">
        <f aca="true" t="shared" si="3" ref="M23:M73">G23*$D23</f>
        <v>0</v>
      </c>
      <c r="N23">
        <f aca="true" t="shared" si="4" ref="N23:N73">H23*$D23</f>
        <v>0</v>
      </c>
    </row>
    <row r="24" spans="1:14" ht="12" customHeight="1">
      <c r="A24" s="59" t="s">
        <v>26</v>
      </c>
      <c r="B24" s="60"/>
      <c r="C24" s="61"/>
      <c r="D24" s="62">
        <v>14</v>
      </c>
      <c r="E24" s="63"/>
      <c r="F24" s="63"/>
      <c r="G24" s="63"/>
      <c r="H24" s="63"/>
      <c r="I24" s="67">
        <f t="shared" si="0"/>
        <v>0</v>
      </c>
      <c r="J24" s="104"/>
      <c r="K24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</row>
    <row r="25" spans="1:14" ht="12" customHeight="1">
      <c r="A25" s="59" t="s">
        <v>27</v>
      </c>
      <c r="B25" s="60"/>
      <c r="C25" s="61"/>
      <c r="D25" s="62">
        <v>10</v>
      </c>
      <c r="E25" s="63"/>
      <c r="F25" s="63"/>
      <c r="G25" s="63"/>
      <c r="H25" s="63"/>
      <c r="I25" s="67">
        <f t="shared" si="0"/>
        <v>0</v>
      </c>
      <c r="J25" s="104"/>
      <c r="K25">
        <f t="shared" si="1"/>
        <v>0</v>
      </c>
      <c r="L25">
        <f t="shared" si="2"/>
        <v>0</v>
      </c>
      <c r="M25">
        <f t="shared" si="3"/>
        <v>0</v>
      </c>
      <c r="N25">
        <f t="shared" si="4"/>
        <v>0</v>
      </c>
    </row>
    <row r="26" spans="1:14" ht="12" customHeight="1">
      <c r="A26" s="59" t="s">
        <v>28</v>
      </c>
      <c r="B26" s="60"/>
      <c r="C26" s="61"/>
      <c r="D26" s="62">
        <v>7</v>
      </c>
      <c r="E26" s="63"/>
      <c r="F26" s="63"/>
      <c r="G26" s="63"/>
      <c r="H26" s="63"/>
      <c r="I26" s="67">
        <f t="shared" si="0"/>
        <v>0</v>
      </c>
      <c r="J26" s="104"/>
      <c r="K26">
        <f t="shared" si="1"/>
        <v>0</v>
      </c>
      <c r="L26">
        <f t="shared" si="2"/>
        <v>0</v>
      </c>
      <c r="M26">
        <f t="shared" si="3"/>
        <v>0</v>
      </c>
      <c r="N26">
        <f t="shared" si="4"/>
        <v>0</v>
      </c>
    </row>
    <row r="27" spans="1:14" ht="12" customHeight="1">
      <c r="A27" s="59" t="s">
        <v>29</v>
      </c>
      <c r="B27" s="60"/>
      <c r="C27" s="61"/>
      <c r="D27" s="62">
        <v>5</v>
      </c>
      <c r="E27" s="63"/>
      <c r="F27" s="63"/>
      <c r="G27" s="63"/>
      <c r="H27" s="63"/>
      <c r="I27" s="67">
        <f t="shared" si="0"/>
        <v>0</v>
      </c>
      <c r="J27" s="104"/>
      <c r="K27">
        <f t="shared" si="1"/>
        <v>0</v>
      </c>
      <c r="L27">
        <f t="shared" si="2"/>
        <v>0</v>
      </c>
      <c r="M27">
        <f t="shared" si="3"/>
        <v>0</v>
      </c>
      <c r="N27">
        <f t="shared" si="4"/>
        <v>0</v>
      </c>
    </row>
    <row r="28" spans="1:14" ht="12" customHeight="1">
      <c r="A28" s="59" t="s">
        <v>30</v>
      </c>
      <c r="B28" s="60"/>
      <c r="C28" s="61"/>
      <c r="D28" s="62">
        <v>3</v>
      </c>
      <c r="E28" s="63"/>
      <c r="F28" s="63"/>
      <c r="G28" s="63"/>
      <c r="H28" s="63"/>
      <c r="I28" s="67">
        <f t="shared" si="0"/>
        <v>0</v>
      </c>
      <c r="J28" s="104"/>
      <c r="K28">
        <f t="shared" si="1"/>
        <v>0</v>
      </c>
      <c r="L28">
        <f t="shared" si="2"/>
        <v>0</v>
      </c>
      <c r="M28">
        <f t="shared" si="3"/>
        <v>0</v>
      </c>
      <c r="N28">
        <f t="shared" si="4"/>
        <v>0</v>
      </c>
    </row>
    <row r="29" spans="1:14" ht="12" customHeight="1">
      <c r="A29" s="59" t="s">
        <v>31</v>
      </c>
      <c r="B29" s="60"/>
      <c r="C29" s="61"/>
      <c r="D29" s="62">
        <v>2</v>
      </c>
      <c r="E29" s="63"/>
      <c r="F29" s="63"/>
      <c r="G29" s="63"/>
      <c r="H29" s="63"/>
      <c r="I29" s="67">
        <f t="shared" si="0"/>
        <v>0</v>
      </c>
      <c r="J29" s="104"/>
      <c r="K29">
        <f t="shared" si="1"/>
        <v>0</v>
      </c>
      <c r="L29">
        <f t="shared" si="2"/>
        <v>0</v>
      </c>
      <c r="M29">
        <f t="shared" si="3"/>
        <v>0</v>
      </c>
      <c r="N29">
        <f t="shared" si="4"/>
        <v>0</v>
      </c>
    </row>
    <row r="30" spans="1:14" ht="12" customHeight="1">
      <c r="A30" s="59" t="s">
        <v>32</v>
      </c>
      <c r="B30" s="60"/>
      <c r="C30" s="61"/>
      <c r="D30" s="62">
        <v>1</v>
      </c>
      <c r="E30" s="63"/>
      <c r="F30" s="63"/>
      <c r="G30" s="63"/>
      <c r="H30" s="63"/>
      <c r="I30" s="67">
        <f t="shared" si="0"/>
        <v>0</v>
      </c>
      <c r="J30" s="104"/>
      <c r="K30">
        <f t="shared" si="1"/>
        <v>0</v>
      </c>
      <c r="L30">
        <f t="shared" si="2"/>
        <v>0</v>
      </c>
      <c r="M30">
        <f t="shared" si="3"/>
        <v>0</v>
      </c>
      <c r="N30">
        <f t="shared" si="4"/>
        <v>0</v>
      </c>
    </row>
    <row r="31" spans="1:18" s="3" customFormat="1" ht="12" customHeight="1">
      <c r="A31" s="64" t="s">
        <v>33</v>
      </c>
      <c r="B31" s="65"/>
      <c r="C31" s="66"/>
      <c r="D31" s="67">
        <v>15</v>
      </c>
      <c r="E31" s="63"/>
      <c r="F31" s="63"/>
      <c r="G31" s="63"/>
      <c r="H31" s="63"/>
      <c r="I31" s="67">
        <f t="shared" si="0"/>
        <v>0</v>
      </c>
      <c r="J31" s="107"/>
      <c r="K31">
        <f t="shared" si="1"/>
        <v>0</v>
      </c>
      <c r="L31">
        <f t="shared" si="2"/>
        <v>0</v>
      </c>
      <c r="M31">
        <f t="shared" si="3"/>
        <v>0</v>
      </c>
      <c r="N31">
        <f t="shared" si="4"/>
        <v>0</v>
      </c>
      <c r="O31"/>
      <c r="P31"/>
      <c r="Q31"/>
      <c r="R31"/>
    </row>
    <row r="32" spans="1:14" ht="12" customHeight="1">
      <c r="A32" s="64" t="s">
        <v>34</v>
      </c>
      <c r="B32" s="65"/>
      <c r="C32" s="66"/>
      <c r="D32" s="67">
        <v>10</v>
      </c>
      <c r="E32" s="63"/>
      <c r="F32" s="63"/>
      <c r="G32" s="63"/>
      <c r="H32" s="63"/>
      <c r="I32" s="67">
        <f t="shared" si="0"/>
        <v>0</v>
      </c>
      <c r="J32" s="107"/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</row>
    <row r="33" spans="1:14" ht="12" customHeight="1">
      <c r="A33" s="64" t="s">
        <v>35</v>
      </c>
      <c r="B33" s="65"/>
      <c r="C33" s="66"/>
      <c r="D33" s="67">
        <v>1</v>
      </c>
      <c r="E33" s="63"/>
      <c r="F33" s="63"/>
      <c r="G33" s="63"/>
      <c r="H33" s="63"/>
      <c r="I33" s="67">
        <f t="shared" si="0"/>
        <v>0</v>
      </c>
      <c r="J33" s="104"/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</row>
    <row r="34" spans="1:18" s="3" customFormat="1" ht="12" customHeight="1">
      <c r="A34" s="64" t="s">
        <v>36</v>
      </c>
      <c r="B34" s="65"/>
      <c r="C34" s="66"/>
      <c r="D34" s="67">
        <v>4</v>
      </c>
      <c r="E34" s="63"/>
      <c r="F34" s="63"/>
      <c r="G34" s="63"/>
      <c r="H34" s="63"/>
      <c r="I34" s="67">
        <f t="shared" si="0"/>
        <v>0</v>
      </c>
      <c r="J34" s="104"/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  <c r="O34"/>
      <c r="P34"/>
      <c r="Q34"/>
      <c r="R34"/>
    </row>
    <row r="35" spans="1:14" ht="12" customHeight="1">
      <c r="A35" s="68" t="s">
        <v>37</v>
      </c>
      <c r="B35" s="65"/>
      <c r="C35" s="66"/>
      <c r="D35" s="67">
        <v>2</v>
      </c>
      <c r="E35" s="63"/>
      <c r="F35" s="63"/>
      <c r="G35" s="63"/>
      <c r="H35" s="63"/>
      <c r="I35" s="67">
        <f t="shared" si="0"/>
        <v>0</v>
      </c>
      <c r="J35" s="104"/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</row>
    <row r="36" spans="1:14" ht="15">
      <c r="A36" s="69" t="s">
        <v>38</v>
      </c>
      <c r="B36" s="70"/>
      <c r="C36" s="71"/>
      <c r="D36" s="67">
        <v>5</v>
      </c>
      <c r="E36" s="63"/>
      <c r="F36" s="63"/>
      <c r="G36" s="63"/>
      <c r="H36" s="63"/>
      <c r="I36" s="67">
        <f t="shared" si="0"/>
        <v>0</v>
      </c>
      <c r="J36" s="104"/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</row>
    <row r="37" spans="1:14" ht="15">
      <c r="A37" s="69" t="s">
        <v>39</v>
      </c>
      <c r="B37" s="70"/>
      <c r="C37" s="71"/>
      <c r="D37" s="67">
        <v>2.5</v>
      </c>
      <c r="E37" s="63"/>
      <c r="F37" s="63"/>
      <c r="G37" s="63"/>
      <c r="H37" s="63"/>
      <c r="I37" s="67">
        <f t="shared" si="0"/>
        <v>0</v>
      </c>
      <c r="J37" s="104"/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</row>
    <row r="38" spans="1:14" ht="12" customHeight="1">
      <c r="A38" s="68" t="s">
        <v>40</v>
      </c>
      <c r="B38" s="68"/>
      <c r="C38" s="68"/>
      <c r="D38" s="67">
        <v>1</v>
      </c>
      <c r="E38" s="63"/>
      <c r="F38" s="63"/>
      <c r="G38" s="63"/>
      <c r="H38" s="63"/>
      <c r="I38" s="67">
        <f t="shared" si="0"/>
        <v>0</v>
      </c>
      <c r="J38" s="104"/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</row>
    <row r="39" spans="1:14" ht="12" customHeight="1">
      <c r="A39" s="68" t="s">
        <v>41</v>
      </c>
      <c r="B39" s="68"/>
      <c r="C39" s="68"/>
      <c r="D39" s="67">
        <v>0.5</v>
      </c>
      <c r="E39" s="63"/>
      <c r="F39" s="63"/>
      <c r="G39" s="63"/>
      <c r="H39" s="63"/>
      <c r="I39" s="67">
        <f t="shared" si="0"/>
        <v>0</v>
      </c>
      <c r="J39" s="104"/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</row>
    <row r="40" spans="1:14" ht="12" customHeight="1">
      <c r="A40" s="72" t="s">
        <v>42</v>
      </c>
      <c r="B40" s="73"/>
      <c r="C40" s="74"/>
      <c r="D40" s="67">
        <v>1.5</v>
      </c>
      <c r="E40" s="63"/>
      <c r="F40" s="63"/>
      <c r="G40" s="63"/>
      <c r="H40" s="63"/>
      <c r="I40" s="67">
        <f t="shared" si="0"/>
        <v>0</v>
      </c>
      <c r="J40" s="104"/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</row>
    <row r="41" spans="1:14" ht="24" customHeight="1">
      <c r="A41" s="75" t="s">
        <v>43</v>
      </c>
      <c r="B41" s="76"/>
      <c r="C41" s="77"/>
      <c r="D41" s="67">
        <v>10</v>
      </c>
      <c r="E41" s="63"/>
      <c r="F41" s="63"/>
      <c r="G41" s="63"/>
      <c r="H41" s="63"/>
      <c r="I41" s="67">
        <f t="shared" si="0"/>
        <v>0</v>
      </c>
      <c r="J41" s="104"/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</row>
    <row r="42" spans="1:14" ht="23.25" customHeight="1">
      <c r="A42" s="75" t="s">
        <v>44</v>
      </c>
      <c r="B42" s="76"/>
      <c r="C42" s="77"/>
      <c r="D42" s="67">
        <v>8</v>
      </c>
      <c r="E42" s="63"/>
      <c r="F42" s="63"/>
      <c r="G42" s="63"/>
      <c r="H42" s="63"/>
      <c r="I42" s="67">
        <f t="shared" si="0"/>
        <v>0</v>
      </c>
      <c r="J42" s="104"/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</row>
    <row r="43" spans="1:14" ht="24" customHeight="1">
      <c r="A43" s="75" t="s">
        <v>45</v>
      </c>
      <c r="B43" s="76"/>
      <c r="C43" s="77"/>
      <c r="D43" s="67">
        <v>7</v>
      </c>
      <c r="E43" s="63"/>
      <c r="F43" s="63"/>
      <c r="G43" s="63"/>
      <c r="H43" s="63"/>
      <c r="I43" s="67">
        <f t="shared" si="0"/>
        <v>0</v>
      </c>
      <c r="J43" s="104"/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</row>
    <row r="44" spans="1:14" ht="21.75" customHeight="1">
      <c r="A44" s="75" t="s">
        <v>46</v>
      </c>
      <c r="B44" s="76"/>
      <c r="C44" s="77"/>
      <c r="D44" s="67">
        <v>3</v>
      </c>
      <c r="E44" s="63"/>
      <c r="F44" s="63"/>
      <c r="G44" s="63"/>
      <c r="H44" s="63"/>
      <c r="I44" s="67">
        <f t="shared" si="0"/>
        <v>0</v>
      </c>
      <c r="J44" s="104"/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</row>
    <row r="45" spans="1:14" ht="23.25" customHeight="1">
      <c r="A45" s="75" t="s">
        <v>47</v>
      </c>
      <c r="B45" s="76"/>
      <c r="C45" s="77"/>
      <c r="D45" s="67">
        <v>1.5</v>
      </c>
      <c r="E45" s="63"/>
      <c r="F45" s="63"/>
      <c r="G45" s="63"/>
      <c r="H45" s="63"/>
      <c r="I45" s="67">
        <f t="shared" si="0"/>
        <v>0</v>
      </c>
      <c r="J45" s="104"/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</row>
    <row r="46" spans="1:14" ht="20.25" customHeight="1">
      <c r="A46" s="75" t="s">
        <v>48</v>
      </c>
      <c r="B46" s="76"/>
      <c r="C46" s="77"/>
      <c r="D46" s="67">
        <v>1</v>
      </c>
      <c r="E46" s="63"/>
      <c r="F46" s="63"/>
      <c r="G46" s="63"/>
      <c r="H46" s="63"/>
      <c r="I46" s="67">
        <f t="shared" si="0"/>
        <v>0</v>
      </c>
      <c r="J46" s="104"/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</row>
    <row r="47" spans="1:18" s="4" customFormat="1" ht="15">
      <c r="A47" s="78" t="s">
        <v>49</v>
      </c>
      <c r="B47" s="79"/>
      <c r="C47" s="80"/>
      <c r="D47" s="81">
        <v>3</v>
      </c>
      <c r="E47" s="63"/>
      <c r="F47" s="63"/>
      <c r="G47" s="63"/>
      <c r="H47" s="63"/>
      <c r="I47" s="81">
        <f t="shared" si="0"/>
        <v>0</v>
      </c>
      <c r="J47" s="104"/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  <c r="O47"/>
      <c r="P47"/>
      <c r="Q47"/>
      <c r="R47"/>
    </row>
    <row r="48" spans="1:18" s="4" customFormat="1" ht="15">
      <c r="A48" s="78" t="s">
        <v>50</v>
      </c>
      <c r="B48" s="79"/>
      <c r="C48" s="80"/>
      <c r="D48" s="81">
        <v>1.5</v>
      </c>
      <c r="E48" s="63"/>
      <c r="F48" s="63"/>
      <c r="G48" s="63"/>
      <c r="H48" s="63"/>
      <c r="I48" s="108">
        <f t="shared" si="0"/>
        <v>0</v>
      </c>
      <c r="J48" s="109"/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O48"/>
      <c r="P48"/>
      <c r="Q48"/>
      <c r="R48"/>
    </row>
    <row r="49" spans="1:14" ht="12" customHeight="1">
      <c r="A49" s="82" t="s">
        <v>51</v>
      </c>
      <c r="B49" s="83"/>
      <c r="C49" s="83"/>
      <c r="D49" s="84"/>
      <c r="E49" s="85"/>
      <c r="F49" s="85"/>
      <c r="G49" s="85"/>
      <c r="H49" s="85"/>
      <c r="I49" s="84"/>
      <c r="J49" s="110"/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</row>
    <row r="50" spans="1:18" s="5" customFormat="1" ht="12" customHeight="1">
      <c r="A50" s="86" t="s">
        <v>52</v>
      </c>
      <c r="B50" s="87"/>
      <c r="C50" s="87"/>
      <c r="D50" s="88">
        <v>1</v>
      </c>
      <c r="E50" s="63"/>
      <c r="F50" s="63"/>
      <c r="G50" s="63"/>
      <c r="H50" s="63"/>
      <c r="I50" s="88">
        <f aca="true" t="shared" si="5" ref="I50:I61">(D50*E50)+(D50*F50)+(D50*G50)+(D50*H50)</f>
        <v>0</v>
      </c>
      <c r="J50" s="111"/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O50"/>
      <c r="P50"/>
      <c r="Q50"/>
      <c r="R50"/>
    </row>
    <row r="51" spans="1:18" s="5" customFormat="1" ht="12" customHeight="1">
      <c r="A51" s="86" t="s">
        <v>53</v>
      </c>
      <c r="B51" s="87"/>
      <c r="C51" s="87"/>
      <c r="D51" s="67">
        <v>3</v>
      </c>
      <c r="E51" s="63"/>
      <c r="F51" s="63"/>
      <c r="G51" s="63"/>
      <c r="H51" s="63"/>
      <c r="I51" s="67">
        <f t="shared" si="5"/>
        <v>0</v>
      </c>
      <c r="J51" s="104"/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O51"/>
      <c r="P51"/>
      <c r="Q51"/>
      <c r="R51"/>
    </row>
    <row r="52" spans="1:18" s="5" customFormat="1" ht="12" customHeight="1">
      <c r="A52" s="86" t="s">
        <v>54</v>
      </c>
      <c r="B52" s="87"/>
      <c r="C52" s="87"/>
      <c r="D52" s="88">
        <v>1</v>
      </c>
      <c r="E52" s="63"/>
      <c r="F52" s="63"/>
      <c r="G52" s="63"/>
      <c r="H52" s="63"/>
      <c r="I52" s="67">
        <f t="shared" si="5"/>
        <v>0</v>
      </c>
      <c r="J52" s="104"/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O52"/>
      <c r="P52"/>
      <c r="Q52"/>
      <c r="R52"/>
    </row>
    <row r="53" spans="1:18" s="5" customFormat="1" ht="12" customHeight="1">
      <c r="A53" s="86" t="s">
        <v>55</v>
      </c>
      <c r="B53" s="87"/>
      <c r="C53" s="87"/>
      <c r="D53" s="67">
        <v>3</v>
      </c>
      <c r="E53" s="63"/>
      <c r="F53" s="63"/>
      <c r="G53" s="63"/>
      <c r="H53" s="63"/>
      <c r="I53" s="67">
        <f t="shared" si="5"/>
        <v>0</v>
      </c>
      <c r="J53" s="104"/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O53"/>
      <c r="P53"/>
      <c r="Q53"/>
      <c r="R53"/>
    </row>
    <row r="54" spans="1:18" s="5" customFormat="1" ht="12" customHeight="1">
      <c r="A54" s="86" t="s">
        <v>56</v>
      </c>
      <c r="B54" s="87"/>
      <c r="C54" s="87"/>
      <c r="D54" s="67">
        <v>1</v>
      </c>
      <c r="E54" s="63"/>
      <c r="F54" s="63"/>
      <c r="G54" s="63"/>
      <c r="H54" s="63"/>
      <c r="I54" s="67">
        <f t="shared" si="5"/>
        <v>0</v>
      </c>
      <c r="J54" s="104"/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  <c r="O54"/>
      <c r="P54"/>
      <c r="Q54"/>
      <c r="R54"/>
    </row>
    <row r="55" spans="1:18" s="5" customFormat="1" ht="12" customHeight="1">
      <c r="A55" s="86" t="s">
        <v>57</v>
      </c>
      <c r="B55" s="87"/>
      <c r="C55" s="87"/>
      <c r="D55" s="67">
        <v>3</v>
      </c>
      <c r="E55" s="63"/>
      <c r="F55" s="63"/>
      <c r="G55" s="63"/>
      <c r="H55" s="63"/>
      <c r="I55" s="67">
        <f t="shared" si="5"/>
        <v>0</v>
      </c>
      <c r="J55" s="104"/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  <c r="O55"/>
      <c r="P55"/>
      <c r="Q55"/>
      <c r="R55"/>
    </row>
    <row r="56" spans="1:18" s="5" customFormat="1" ht="12" customHeight="1">
      <c r="A56" s="86" t="s">
        <v>58</v>
      </c>
      <c r="B56" s="87"/>
      <c r="C56" s="87"/>
      <c r="D56" s="67">
        <v>1</v>
      </c>
      <c r="E56" s="63"/>
      <c r="F56" s="63"/>
      <c r="G56" s="63"/>
      <c r="H56" s="63"/>
      <c r="I56" s="67">
        <f t="shared" si="5"/>
        <v>0</v>
      </c>
      <c r="J56" s="104"/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  <c r="O56"/>
      <c r="P56"/>
      <c r="Q56"/>
      <c r="R56"/>
    </row>
    <row r="57" spans="1:18" s="5" customFormat="1" ht="12" customHeight="1">
      <c r="A57" s="86" t="s">
        <v>59</v>
      </c>
      <c r="B57" s="87"/>
      <c r="C57" s="87"/>
      <c r="D57" s="88">
        <v>3</v>
      </c>
      <c r="E57" s="63"/>
      <c r="F57" s="63"/>
      <c r="G57" s="63"/>
      <c r="H57" s="63"/>
      <c r="I57" s="67">
        <f t="shared" si="5"/>
        <v>0</v>
      </c>
      <c r="J57" s="104"/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  <c r="O57"/>
      <c r="P57"/>
      <c r="Q57"/>
      <c r="R57"/>
    </row>
    <row r="58" spans="1:18" s="5" customFormat="1" ht="12" customHeight="1">
      <c r="A58" s="86" t="s">
        <v>60</v>
      </c>
      <c r="B58" s="87"/>
      <c r="C58" s="87"/>
      <c r="D58" s="88">
        <v>1</v>
      </c>
      <c r="E58" s="63"/>
      <c r="F58" s="63"/>
      <c r="G58" s="63"/>
      <c r="H58" s="63"/>
      <c r="I58" s="67">
        <f t="shared" si="5"/>
        <v>0</v>
      </c>
      <c r="J58" s="104"/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  <c r="O58"/>
      <c r="P58"/>
      <c r="Q58"/>
      <c r="R58"/>
    </row>
    <row r="59" spans="1:18" s="5" customFormat="1" ht="12" customHeight="1">
      <c r="A59" s="86" t="s">
        <v>61</v>
      </c>
      <c r="B59" s="87"/>
      <c r="C59" s="87"/>
      <c r="D59" s="88">
        <v>3</v>
      </c>
      <c r="E59" s="63"/>
      <c r="F59" s="63"/>
      <c r="G59" s="63"/>
      <c r="H59" s="63"/>
      <c r="I59" s="67">
        <f t="shared" si="5"/>
        <v>0</v>
      </c>
      <c r="J59" s="104"/>
      <c r="K59">
        <f t="shared" si="1"/>
        <v>0</v>
      </c>
      <c r="L59">
        <f t="shared" si="2"/>
        <v>0</v>
      </c>
      <c r="M59">
        <f t="shared" si="3"/>
        <v>0</v>
      </c>
      <c r="N59">
        <f t="shared" si="4"/>
        <v>0</v>
      </c>
      <c r="O59"/>
      <c r="P59"/>
      <c r="Q59"/>
      <c r="R59"/>
    </row>
    <row r="60" spans="1:14" ht="12" customHeight="1">
      <c r="A60" s="72" t="s">
        <v>62</v>
      </c>
      <c r="B60" s="73"/>
      <c r="C60" s="74"/>
      <c r="D60" s="67">
        <v>7</v>
      </c>
      <c r="E60" s="63"/>
      <c r="F60" s="63"/>
      <c r="G60" s="63"/>
      <c r="H60" s="63"/>
      <c r="I60" s="67">
        <f t="shared" si="5"/>
        <v>0</v>
      </c>
      <c r="J60" s="104"/>
      <c r="K60">
        <f t="shared" si="1"/>
        <v>0</v>
      </c>
      <c r="L60">
        <f t="shared" si="2"/>
        <v>0</v>
      </c>
      <c r="M60">
        <f t="shared" si="3"/>
        <v>0</v>
      </c>
      <c r="N60">
        <f t="shared" si="4"/>
        <v>0</v>
      </c>
    </row>
    <row r="61" spans="1:14" ht="43.5" customHeight="1">
      <c r="A61" s="75" t="s">
        <v>63</v>
      </c>
      <c r="B61" s="76"/>
      <c r="C61" s="77"/>
      <c r="D61" s="67">
        <v>5</v>
      </c>
      <c r="E61" s="63"/>
      <c r="F61" s="63"/>
      <c r="G61" s="63"/>
      <c r="H61" s="63"/>
      <c r="I61" s="67">
        <f t="shared" si="5"/>
        <v>0</v>
      </c>
      <c r="J61" s="104"/>
      <c r="K61">
        <f t="shared" si="1"/>
        <v>0</v>
      </c>
      <c r="L61">
        <f t="shared" si="2"/>
        <v>0</v>
      </c>
      <c r="M61">
        <f t="shared" si="3"/>
        <v>0</v>
      </c>
      <c r="N61">
        <f t="shared" si="4"/>
        <v>0</v>
      </c>
    </row>
    <row r="62" spans="1:14" ht="12" customHeight="1">
      <c r="A62" s="89" t="s">
        <v>64</v>
      </c>
      <c r="B62" s="90"/>
      <c r="C62" s="90"/>
      <c r="D62" s="90"/>
      <c r="E62" s="67">
        <f>K62</f>
        <v>0</v>
      </c>
      <c r="F62" s="67">
        <f>L62</f>
        <v>0</v>
      </c>
      <c r="G62" s="67">
        <f>M62</f>
        <v>0</v>
      </c>
      <c r="H62" s="67">
        <f>N62</f>
        <v>0</v>
      </c>
      <c r="I62" s="67">
        <f aca="true" t="shared" si="6" ref="I62:N62">SUM(I22:I61)</f>
        <v>0</v>
      </c>
      <c r="J62" s="105">
        <f t="shared" si="6"/>
        <v>0</v>
      </c>
      <c r="K62">
        <f t="shared" si="6"/>
        <v>0</v>
      </c>
      <c r="L62">
        <f t="shared" si="6"/>
        <v>0</v>
      </c>
      <c r="M62">
        <f t="shared" si="6"/>
        <v>0</v>
      </c>
      <c r="N62">
        <f t="shared" si="6"/>
        <v>0</v>
      </c>
    </row>
    <row r="63" spans="1:10" ht="12" customHeight="1">
      <c r="A63" s="91" t="s">
        <v>65</v>
      </c>
      <c r="B63" s="92"/>
      <c r="C63" s="93"/>
      <c r="D63" s="94" t="s">
        <v>16</v>
      </c>
      <c r="E63" s="94">
        <v>2020</v>
      </c>
      <c r="F63" s="94">
        <v>2021</v>
      </c>
      <c r="G63" s="94">
        <v>2022</v>
      </c>
      <c r="H63" s="94">
        <v>2023</v>
      </c>
      <c r="I63" s="94" t="s">
        <v>18</v>
      </c>
      <c r="J63" s="106" t="s">
        <v>18</v>
      </c>
    </row>
    <row r="64" spans="1:14" ht="12" customHeight="1">
      <c r="A64" s="68" t="s">
        <v>66</v>
      </c>
      <c r="B64" s="68"/>
      <c r="C64" s="68"/>
      <c r="D64" s="67">
        <v>10</v>
      </c>
      <c r="E64" s="63"/>
      <c r="F64" s="63"/>
      <c r="G64" s="63"/>
      <c r="H64" s="63"/>
      <c r="I64" s="67">
        <f>(D64*E64)+(D64*F64)+(D64*G64)+(D64*H64)</f>
        <v>0</v>
      </c>
      <c r="J64" s="104"/>
      <c r="K64">
        <f t="shared" si="1"/>
        <v>0</v>
      </c>
      <c r="L64">
        <f t="shared" si="2"/>
        <v>0</v>
      </c>
      <c r="M64">
        <f t="shared" si="3"/>
        <v>0</v>
      </c>
      <c r="N64">
        <f t="shared" si="4"/>
        <v>0</v>
      </c>
    </row>
    <row r="65" spans="1:14" ht="12" customHeight="1">
      <c r="A65" s="68" t="s">
        <v>67</v>
      </c>
      <c r="B65" s="68"/>
      <c r="C65" s="68"/>
      <c r="D65" s="67">
        <v>5</v>
      </c>
      <c r="E65" s="63"/>
      <c r="F65" s="63"/>
      <c r="G65" s="63"/>
      <c r="H65" s="63"/>
      <c r="I65" s="67">
        <f aca="true" t="shared" si="7" ref="I65:I73">(D65*E65)+(D65*F65)+(D65*G65)+(D65*H65)</f>
        <v>0</v>
      </c>
      <c r="J65" s="104"/>
      <c r="K65">
        <f t="shared" si="1"/>
        <v>0</v>
      </c>
      <c r="L65">
        <f t="shared" si="2"/>
        <v>0</v>
      </c>
      <c r="M65">
        <f t="shared" si="3"/>
        <v>0</v>
      </c>
      <c r="N65">
        <f t="shared" si="4"/>
        <v>0</v>
      </c>
    </row>
    <row r="66" spans="1:14" ht="12" customHeight="1">
      <c r="A66" s="68" t="s">
        <v>68</v>
      </c>
      <c r="B66" s="68"/>
      <c r="C66" s="68"/>
      <c r="D66" s="67">
        <v>5</v>
      </c>
      <c r="E66" s="63"/>
      <c r="F66" s="63"/>
      <c r="G66" s="63"/>
      <c r="H66" s="63"/>
      <c r="I66" s="67">
        <f t="shared" si="7"/>
        <v>0</v>
      </c>
      <c r="J66" s="104"/>
      <c r="K66">
        <f t="shared" si="1"/>
        <v>0</v>
      </c>
      <c r="L66">
        <f t="shared" si="2"/>
        <v>0</v>
      </c>
      <c r="M66">
        <f t="shared" si="3"/>
        <v>0</v>
      </c>
      <c r="N66">
        <f t="shared" si="4"/>
        <v>0</v>
      </c>
    </row>
    <row r="67" spans="1:14" ht="12" customHeight="1">
      <c r="A67" s="68" t="s">
        <v>69</v>
      </c>
      <c r="B67" s="68"/>
      <c r="C67" s="68"/>
      <c r="D67" s="67">
        <v>2.5</v>
      </c>
      <c r="E67" s="63"/>
      <c r="F67" s="63"/>
      <c r="G67" s="63"/>
      <c r="H67" s="63"/>
      <c r="I67" s="67">
        <f t="shared" si="7"/>
        <v>0</v>
      </c>
      <c r="J67" s="104"/>
      <c r="K67">
        <f t="shared" si="1"/>
        <v>0</v>
      </c>
      <c r="L67">
        <f t="shared" si="2"/>
        <v>0</v>
      </c>
      <c r="M67">
        <f t="shared" si="3"/>
        <v>0</v>
      </c>
      <c r="N67">
        <f t="shared" si="4"/>
        <v>0</v>
      </c>
    </row>
    <row r="68" spans="1:14" ht="12" customHeight="1">
      <c r="A68" s="64" t="s">
        <v>70</v>
      </c>
      <c r="B68" s="65"/>
      <c r="C68" s="66"/>
      <c r="D68" s="67">
        <v>1.5</v>
      </c>
      <c r="E68" s="63"/>
      <c r="F68" s="63"/>
      <c r="G68" s="63"/>
      <c r="H68" s="63"/>
      <c r="I68" s="67">
        <f t="shared" si="7"/>
        <v>0</v>
      </c>
      <c r="J68" s="104"/>
      <c r="K68">
        <f t="shared" si="1"/>
        <v>0</v>
      </c>
      <c r="L68">
        <f t="shared" si="2"/>
        <v>0</v>
      </c>
      <c r="M68">
        <f t="shared" si="3"/>
        <v>0</v>
      </c>
      <c r="N68">
        <f t="shared" si="4"/>
        <v>0</v>
      </c>
    </row>
    <row r="69" spans="1:14" ht="12" customHeight="1">
      <c r="A69" s="64" t="s">
        <v>71</v>
      </c>
      <c r="B69" s="65"/>
      <c r="C69" s="66"/>
      <c r="D69" s="67">
        <v>1</v>
      </c>
      <c r="E69" s="63"/>
      <c r="F69" s="63"/>
      <c r="G69" s="63"/>
      <c r="H69" s="63"/>
      <c r="I69" s="67">
        <f t="shared" si="7"/>
        <v>0</v>
      </c>
      <c r="J69" s="104"/>
      <c r="K69">
        <f t="shared" si="1"/>
        <v>0</v>
      </c>
      <c r="L69">
        <f t="shared" si="2"/>
        <v>0</v>
      </c>
      <c r="M69">
        <f t="shared" si="3"/>
        <v>0</v>
      </c>
      <c r="N69">
        <f t="shared" si="4"/>
        <v>0</v>
      </c>
    </row>
    <row r="70" spans="1:14" ht="12" customHeight="1">
      <c r="A70" s="68" t="s">
        <v>72</v>
      </c>
      <c r="B70" s="68"/>
      <c r="C70" s="68"/>
      <c r="D70" s="67">
        <v>1.5</v>
      </c>
      <c r="E70" s="63"/>
      <c r="F70" s="63"/>
      <c r="G70" s="63"/>
      <c r="H70" s="63"/>
      <c r="I70" s="67">
        <f t="shared" si="7"/>
        <v>0</v>
      </c>
      <c r="J70" s="104"/>
      <c r="K70">
        <f t="shared" si="1"/>
        <v>0</v>
      </c>
      <c r="L70">
        <f t="shared" si="2"/>
        <v>0</v>
      </c>
      <c r="M70">
        <f t="shared" si="3"/>
        <v>0</v>
      </c>
      <c r="N70">
        <f t="shared" si="4"/>
        <v>0</v>
      </c>
    </row>
    <row r="71" spans="1:14" ht="12" customHeight="1">
      <c r="A71" s="64" t="s">
        <v>73</v>
      </c>
      <c r="B71" s="65"/>
      <c r="C71" s="66"/>
      <c r="D71" s="67">
        <v>1</v>
      </c>
      <c r="E71" s="63"/>
      <c r="F71" s="63"/>
      <c r="G71" s="63"/>
      <c r="H71" s="63"/>
      <c r="I71" s="67">
        <f t="shared" si="7"/>
        <v>0</v>
      </c>
      <c r="J71" s="104"/>
      <c r="K71">
        <f t="shared" si="1"/>
        <v>0</v>
      </c>
      <c r="L71">
        <f t="shared" si="2"/>
        <v>0</v>
      </c>
      <c r="M71">
        <f t="shared" si="3"/>
        <v>0</v>
      </c>
      <c r="N71">
        <f t="shared" si="4"/>
        <v>0</v>
      </c>
    </row>
    <row r="72" spans="1:14" ht="12" customHeight="1">
      <c r="A72" s="68" t="s">
        <v>74</v>
      </c>
      <c r="B72" s="68"/>
      <c r="C72" s="68"/>
      <c r="D72" s="67">
        <v>1</v>
      </c>
      <c r="E72" s="63"/>
      <c r="F72" s="63"/>
      <c r="G72" s="63"/>
      <c r="H72" s="63"/>
      <c r="I72" s="67">
        <f t="shared" si="7"/>
        <v>0</v>
      </c>
      <c r="J72" s="104"/>
      <c r="K72">
        <f t="shared" si="1"/>
        <v>0</v>
      </c>
      <c r="L72">
        <f t="shared" si="2"/>
        <v>0</v>
      </c>
      <c r="M72">
        <f t="shared" si="3"/>
        <v>0</v>
      </c>
      <c r="N72">
        <f t="shared" si="4"/>
        <v>0</v>
      </c>
    </row>
    <row r="73" spans="1:14" ht="12" customHeight="1">
      <c r="A73" s="68" t="s">
        <v>75</v>
      </c>
      <c r="B73" s="68"/>
      <c r="C73" s="68"/>
      <c r="D73" s="67">
        <v>0.5</v>
      </c>
      <c r="E73" s="63"/>
      <c r="F73" s="63"/>
      <c r="G73" s="63"/>
      <c r="H73" s="63"/>
      <c r="I73" s="67">
        <f t="shared" si="7"/>
        <v>0</v>
      </c>
      <c r="J73" s="104"/>
      <c r="K73">
        <f t="shared" si="1"/>
        <v>0</v>
      </c>
      <c r="L73">
        <f t="shared" si="2"/>
        <v>0</v>
      </c>
      <c r="M73">
        <f t="shared" si="3"/>
        <v>0</v>
      </c>
      <c r="N73">
        <f t="shared" si="4"/>
        <v>0</v>
      </c>
    </row>
    <row r="74" spans="1:14" ht="12" customHeight="1">
      <c r="A74" s="89" t="s">
        <v>76</v>
      </c>
      <c r="B74" s="90"/>
      <c r="C74" s="90"/>
      <c r="D74" s="90"/>
      <c r="E74" s="67">
        <f>K74</f>
        <v>0</v>
      </c>
      <c r="F74" s="67">
        <f>L74</f>
        <v>0</v>
      </c>
      <c r="G74" s="67">
        <f>M74</f>
        <v>0</v>
      </c>
      <c r="H74" s="67">
        <f>N74</f>
        <v>0</v>
      </c>
      <c r="I74" s="67">
        <f aca="true" t="shared" si="8" ref="I74:N74">SUM(I64:I73)</f>
        <v>0</v>
      </c>
      <c r="J74" s="105">
        <f t="shared" si="8"/>
        <v>0</v>
      </c>
      <c r="K74">
        <f t="shared" si="8"/>
        <v>0</v>
      </c>
      <c r="L74">
        <f t="shared" si="8"/>
        <v>0</v>
      </c>
      <c r="M74">
        <f t="shared" si="8"/>
        <v>0</v>
      </c>
      <c r="N74">
        <f t="shared" si="8"/>
        <v>0</v>
      </c>
    </row>
    <row r="75" spans="1:10" ht="12" customHeight="1">
      <c r="A75" s="112"/>
      <c r="B75" s="112"/>
      <c r="C75" s="112"/>
      <c r="D75" s="112"/>
      <c r="E75" s="113"/>
      <c r="F75" s="113"/>
      <c r="G75" s="113"/>
      <c r="H75" s="113"/>
      <c r="I75" s="113"/>
      <c r="J75" s="140"/>
    </row>
    <row r="76" spans="1:10" ht="12" customHeight="1">
      <c r="A76" s="114" t="s">
        <v>77</v>
      </c>
      <c r="B76" s="115"/>
      <c r="C76" s="115"/>
      <c r="D76" s="115"/>
      <c r="E76" s="115"/>
      <c r="F76" s="115"/>
      <c r="G76" s="115"/>
      <c r="H76" s="115"/>
      <c r="I76" s="115"/>
      <c r="J76" s="141"/>
    </row>
    <row r="77" spans="1:10" ht="15.75" customHeight="1">
      <c r="A77" s="116"/>
      <c r="B77" s="117"/>
      <c r="C77" s="117"/>
      <c r="D77" s="117"/>
      <c r="E77" s="117"/>
      <c r="F77" s="117"/>
      <c r="G77" s="117"/>
      <c r="H77" s="117"/>
      <c r="I77" s="117"/>
      <c r="J77" s="142"/>
    </row>
    <row r="78" spans="1:13" ht="14.25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43"/>
      <c r="M78" t="s">
        <v>78</v>
      </c>
    </row>
    <row r="79" spans="1:13" ht="13.5" customHeight="1">
      <c r="A79" s="120" t="s">
        <v>79</v>
      </c>
      <c r="B79" s="121"/>
      <c r="C79" s="121"/>
      <c r="D79" s="121"/>
      <c r="E79" s="121"/>
      <c r="F79" s="121"/>
      <c r="G79" s="121"/>
      <c r="H79" s="121"/>
      <c r="I79" s="121"/>
      <c r="J79" s="144"/>
      <c r="M79" t="s">
        <v>80</v>
      </c>
    </row>
    <row r="80" spans="1:13" ht="13.5" customHeight="1">
      <c r="A80" s="122" t="str">
        <f>"No período de produção desta planilha ("&amp;E21&amp;" a "&amp;H21&amp;") você esteve em licença maternidade por algum período?"</f>
        <v>No período de produção desta planilha (2020 a 2023) você esteve em licença maternidade por algum período?</v>
      </c>
      <c r="B80" s="122"/>
      <c r="C80" s="122"/>
      <c r="D80" s="122"/>
      <c r="E80" s="122"/>
      <c r="F80" s="122"/>
      <c r="G80" s="122"/>
      <c r="H80" s="123" t="s">
        <v>78</v>
      </c>
      <c r="I80" s="123"/>
      <c r="J80" s="123"/>
      <c r="M80" t="s">
        <v>81</v>
      </c>
    </row>
    <row r="81" spans="1:10" ht="12" customHeight="1">
      <c r="A81" s="41"/>
      <c r="B81" s="41"/>
      <c r="C81" s="41"/>
      <c r="D81" s="41"/>
      <c r="E81" s="41"/>
      <c r="F81" s="41"/>
      <c r="G81" s="41"/>
      <c r="H81" s="41"/>
      <c r="I81" s="145"/>
      <c r="J81" s="146"/>
    </row>
    <row r="82" spans="1:10" ht="12" customHeight="1">
      <c r="A82" s="124" t="s">
        <v>82</v>
      </c>
      <c r="B82" s="124"/>
      <c r="C82" s="124"/>
      <c r="D82" s="125"/>
      <c r="E82" s="126" t="s">
        <v>83</v>
      </c>
      <c r="F82" s="127"/>
      <c r="G82" s="127"/>
      <c r="H82" s="127"/>
      <c r="I82" s="147"/>
      <c r="J82" s="148"/>
    </row>
    <row r="83" spans="1:10" ht="12" customHeight="1">
      <c r="A83" s="124"/>
      <c r="B83" s="124"/>
      <c r="C83" s="124"/>
      <c r="D83" s="128"/>
      <c r="E83" s="58">
        <v>2020</v>
      </c>
      <c r="F83" s="58">
        <v>2021</v>
      </c>
      <c r="G83" s="58">
        <v>2022</v>
      </c>
      <c r="H83" s="58">
        <v>2023</v>
      </c>
      <c r="I83" s="149" t="s">
        <v>84</v>
      </c>
      <c r="J83" s="102" t="s">
        <v>85</v>
      </c>
    </row>
    <row r="84" spans="1:10" ht="12" customHeight="1">
      <c r="A84" s="129" t="s">
        <v>86</v>
      </c>
      <c r="B84" s="130"/>
      <c r="C84" s="131"/>
      <c r="D84" s="11"/>
      <c r="E84" s="132">
        <f>K62+K74</f>
        <v>0</v>
      </c>
      <c r="F84" s="132">
        <f>L62+L74</f>
        <v>0</v>
      </c>
      <c r="G84" s="132">
        <f>M62+M74</f>
        <v>0</v>
      </c>
      <c r="H84" s="132">
        <f>N62+N74</f>
        <v>0</v>
      </c>
      <c r="I84" s="150">
        <f>SUM(I20+I62+I74)*IF(H80="Não",1,IF(H80="Sim por 1 período",1.1,1.15))</f>
        <v>0</v>
      </c>
      <c r="J84" s="151">
        <f>J20+J62+J74</f>
        <v>0</v>
      </c>
    </row>
    <row r="85" spans="1:3" ht="15">
      <c r="A85" s="133"/>
      <c r="B85" s="133"/>
      <c r="C85" s="134"/>
    </row>
    <row r="86" ht="15">
      <c r="A86" s="135" t="s">
        <v>87</v>
      </c>
    </row>
    <row r="87" spans="1:9" ht="15">
      <c r="A87" s="136" t="s">
        <v>88</v>
      </c>
      <c r="B87" s="136"/>
      <c r="C87" s="136"/>
      <c r="D87" s="136"/>
      <c r="E87" s="136"/>
      <c r="F87" s="136"/>
      <c r="G87" s="136"/>
      <c r="H87" s="136"/>
      <c r="I87" s="136"/>
    </row>
    <row r="88" spans="1:10" ht="15">
      <c r="A88" s="137" t="s">
        <v>89</v>
      </c>
      <c r="J88" s="152"/>
    </row>
    <row r="89" spans="1:10" ht="15">
      <c r="A89" s="137" t="s">
        <v>90</v>
      </c>
      <c r="J89" s="153"/>
    </row>
    <row r="90" ht="15">
      <c r="A90" s="138" t="s">
        <v>91</v>
      </c>
    </row>
    <row r="91" spans="1:10" s="6" customFormat="1" ht="18" customHeight="1">
      <c r="A91" s="139" t="s">
        <v>92</v>
      </c>
      <c r="J91" s="7"/>
    </row>
  </sheetData>
  <sheetProtection password="CA13" sheet="1" objects="1"/>
  <mergeCells count="63">
    <mergeCell ref="A1:I1"/>
    <mergeCell ref="H2:I2"/>
    <mergeCell ref="A3:J3"/>
    <mergeCell ref="A4:J4"/>
    <mergeCell ref="A5:J5"/>
    <mergeCell ref="A6:J6"/>
    <mergeCell ref="A7:J7"/>
    <mergeCell ref="A8:J8"/>
    <mergeCell ref="A9:J9"/>
    <mergeCell ref="A10:J10"/>
    <mergeCell ref="A11:B11"/>
    <mergeCell ref="C11:J11"/>
    <mergeCell ref="C12:J12"/>
    <mergeCell ref="A13:B13"/>
    <mergeCell ref="C13:J13"/>
    <mergeCell ref="A14:B14"/>
    <mergeCell ref="D14:J14"/>
    <mergeCell ref="A15:C15"/>
    <mergeCell ref="D15:J15"/>
    <mergeCell ref="A17:C17"/>
    <mergeCell ref="E17:H17"/>
    <mergeCell ref="A18:C18"/>
    <mergeCell ref="E18:H18"/>
    <mergeCell ref="A19:C19"/>
    <mergeCell ref="E19:H19"/>
    <mergeCell ref="A20:H20"/>
    <mergeCell ref="A21:C21"/>
    <mergeCell ref="A22:C22"/>
    <mergeCell ref="A23:C23"/>
    <mergeCell ref="A27:C27"/>
    <mergeCell ref="A28:C28"/>
    <mergeCell ref="A29:C29"/>
    <mergeCell ref="A30:C30"/>
    <mergeCell ref="A31:C31"/>
    <mergeCell ref="A32:C32"/>
    <mergeCell ref="A33:C33"/>
    <mergeCell ref="A36:C36"/>
    <mergeCell ref="A37:C37"/>
    <mergeCell ref="A41:C41"/>
    <mergeCell ref="A42:C42"/>
    <mergeCell ref="A43:C43"/>
    <mergeCell ref="A44:C44"/>
    <mergeCell ref="A45:C45"/>
    <mergeCell ref="A46:C46"/>
    <mergeCell ref="A47:C47"/>
    <mergeCell ref="A48:C48"/>
    <mergeCell ref="A60:C60"/>
    <mergeCell ref="A61:C61"/>
    <mergeCell ref="A62:D62"/>
    <mergeCell ref="A63:C63"/>
    <mergeCell ref="A68:C68"/>
    <mergeCell ref="A69:C69"/>
    <mergeCell ref="A74:D74"/>
    <mergeCell ref="A76:J76"/>
    <mergeCell ref="A77:J77"/>
    <mergeCell ref="A78:J78"/>
    <mergeCell ref="A79:J79"/>
    <mergeCell ref="A80:G80"/>
    <mergeCell ref="H80:J80"/>
    <mergeCell ref="E82:I82"/>
    <mergeCell ref="A87:I87"/>
    <mergeCell ref="D82:D83"/>
    <mergeCell ref="A82:C83"/>
  </mergeCells>
  <dataValidations count="1">
    <dataValidation type="list" allowBlank="1" showInputMessage="1" showErrorMessage="1" sqref="H80:J80">
      <formula1>$M$78:$M$80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scale="80"/>
  <rowBreaks count="1" manualBreakCount="1">
    <brk id="48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P1">
      <selection activeCell="P1" sqref="P1"/>
    </sheetView>
  </sheetViews>
  <sheetFormatPr defaultColWidth="9.140625" defaultRowHeight="15"/>
  <cols>
    <col min="1" max="1" width="4.421875" style="0" hidden="1" customWidth="1"/>
    <col min="2" max="2" width="3.00390625" style="0" hidden="1" customWidth="1"/>
    <col min="3" max="3" width="20.421875" style="0" hidden="1" customWidth="1"/>
    <col min="4" max="5" width="9.140625" style="0" hidden="1" customWidth="1"/>
    <col min="6" max="6" width="7.421875" style="0" hidden="1" customWidth="1"/>
    <col min="7" max="7" width="68.140625" style="0" hidden="1" customWidth="1"/>
    <col min="8" max="14" width="9.140625" style="0" hidden="1" customWidth="1"/>
    <col min="15" max="15" width="10.421875" style="0" hidden="1" customWidth="1"/>
  </cols>
  <sheetData>
    <row r="1" spans="1:17" ht="15">
      <c r="A1" t="s">
        <v>93</v>
      </c>
      <c r="B1">
        <v>0</v>
      </c>
      <c r="C1" t="s">
        <v>94</v>
      </c>
      <c r="P1" t="s">
        <v>95</v>
      </c>
      <c r="Q1" t="s">
        <v>93</v>
      </c>
    </row>
    <row r="2" spans="1:17" ht="15">
      <c r="A2" t="s">
        <v>78</v>
      </c>
      <c r="B2">
        <v>1</v>
      </c>
      <c r="C2" t="s">
        <v>96</v>
      </c>
      <c r="F2" t="s">
        <v>97</v>
      </c>
      <c r="G2" t="s">
        <v>98</v>
      </c>
      <c r="L2">
        <v>2015</v>
      </c>
      <c r="O2" t="s">
        <v>95</v>
      </c>
      <c r="P2" t="s">
        <v>99</v>
      </c>
      <c r="Q2" t="s">
        <v>78</v>
      </c>
    </row>
    <row r="3" spans="2:15" ht="15">
      <c r="B3">
        <v>2</v>
      </c>
      <c r="C3" t="s">
        <v>100</v>
      </c>
      <c r="F3" t="s">
        <v>101</v>
      </c>
      <c r="G3" t="s">
        <v>102</v>
      </c>
      <c r="L3">
        <v>2014</v>
      </c>
      <c r="O3" t="s">
        <v>99</v>
      </c>
    </row>
    <row r="4" spans="2:12" ht="15">
      <c r="B4">
        <v>3</v>
      </c>
      <c r="C4" t="s">
        <v>103</v>
      </c>
      <c r="F4" t="s">
        <v>104</v>
      </c>
      <c r="G4" t="s">
        <v>105</v>
      </c>
      <c r="L4">
        <v>2013</v>
      </c>
    </row>
    <row r="5" spans="2:12" ht="15">
      <c r="B5">
        <v>4</v>
      </c>
      <c r="C5" t="s">
        <v>106</v>
      </c>
      <c r="F5" t="s">
        <v>107</v>
      </c>
      <c r="G5" t="s">
        <v>108</v>
      </c>
      <c r="L5">
        <v>2012</v>
      </c>
    </row>
    <row r="6" spans="2:12" ht="15">
      <c r="B6">
        <v>5</v>
      </c>
      <c r="C6" t="s">
        <v>109</v>
      </c>
      <c r="F6" t="s">
        <v>110</v>
      </c>
      <c r="G6" t="s">
        <v>111</v>
      </c>
      <c r="L6">
        <v>2011</v>
      </c>
    </row>
    <row r="7" spans="2:12" ht="15">
      <c r="B7">
        <v>6</v>
      </c>
      <c r="C7" t="s">
        <v>112</v>
      </c>
      <c r="F7" t="s">
        <v>113</v>
      </c>
      <c r="G7" t="s">
        <v>114</v>
      </c>
      <c r="L7">
        <v>2010</v>
      </c>
    </row>
    <row r="8" spans="2:12" ht="15">
      <c r="B8">
        <v>7</v>
      </c>
      <c r="C8" t="s">
        <v>115</v>
      </c>
      <c r="F8" t="s">
        <v>116</v>
      </c>
      <c r="G8" t="s">
        <v>117</v>
      </c>
      <c r="L8">
        <v>2009</v>
      </c>
    </row>
    <row r="9" spans="2:12" ht="15">
      <c r="B9">
        <v>8</v>
      </c>
      <c r="C9" t="s">
        <v>118</v>
      </c>
      <c r="F9" t="s">
        <v>119</v>
      </c>
      <c r="G9" t="s">
        <v>120</v>
      </c>
      <c r="L9">
        <v>2008</v>
      </c>
    </row>
    <row r="10" spans="2:12" ht="15">
      <c r="B10">
        <v>9</v>
      </c>
      <c r="C10" t="s">
        <v>121</v>
      </c>
      <c r="F10" t="s">
        <v>122</v>
      </c>
      <c r="G10" t="s">
        <v>123</v>
      </c>
      <c r="L10">
        <v>2007</v>
      </c>
    </row>
    <row r="11" spans="2:12" ht="15">
      <c r="B11">
        <v>10</v>
      </c>
      <c r="C11" t="s">
        <v>124</v>
      </c>
      <c r="F11" t="s">
        <v>125</v>
      </c>
      <c r="G11" t="s">
        <v>126</v>
      </c>
      <c r="L11">
        <v>2006</v>
      </c>
    </row>
    <row r="12" spans="2:12" ht="15">
      <c r="B12">
        <v>11</v>
      </c>
      <c r="C12" t="s">
        <v>127</v>
      </c>
      <c r="F12" t="s">
        <v>128</v>
      </c>
      <c r="G12" t="s">
        <v>129</v>
      </c>
      <c r="L12">
        <v>2005</v>
      </c>
    </row>
    <row r="13" spans="2:12" ht="15">
      <c r="B13">
        <v>12</v>
      </c>
      <c r="F13" t="s">
        <v>130</v>
      </c>
      <c r="G13" t="s">
        <v>131</v>
      </c>
      <c r="L13">
        <v>2004</v>
      </c>
    </row>
    <row r="14" spans="2:12" ht="15">
      <c r="B14">
        <v>13</v>
      </c>
      <c r="F14" t="s">
        <v>132</v>
      </c>
      <c r="G14" t="s">
        <v>133</v>
      </c>
      <c r="L14">
        <v>2003</v>
      </c>
    </row>
    <row r="15" spans="2:12" ht="15">
      <c r="B15">
        <v>14</v>
      </c>
      <c r="F15" t="s">
        <v>134</v>
      </c>
      <c r="G15" t="s">
        <v>135</v>
      </c>
      <c r="L15">
        <v>2002</v>
      </c>
    </row>
    <row r="16" spans="2:12" ht="15">
      <c r="B16">
        <v>15</v>
      </c>
      <c r="F16" t="s">
        <v>136</v>
      </c>
      <c r="G16" t="s">
        <v>137</v>
      </c>
      <c r="L16">
        <v>2001</v>
      </c>
    </row>
    <row r="17" spans="2:12" ht="15">
      <c r="B17">
        <v>16</v>
      </c>
      <c r="F17" t="s">
        <v>138</v>
      </c>
      <c r="G17" t="s">
        <v>139</v>
      </c>
      <c r="L17">
        <v>2000</v>
      </c>
    </row>
    <row r="18" spans="2:12" ht="15">
      <c r="B18">
        <v>17</v>
      </c>
      <c r="F18" t="s">
        <v>140</v>
      </c>
      <c r="G18" t="s">
        <v>141</v>
      </c>
      <c r="L18">
        <v>1999</v>
      </c>
    </row>
    <row r="19" spans="2:12" ht="15">
      <c r="B19">
        <v>18</v>
      </c>
      <c r="F19" t="s">
        <v>142</v>
      </c>
      <c r="G19" t="s">
        <v>143</v>
      </c>
      <c r="L19">
        <v>1998</v>
      </c>
    </row>
    <row r="20" spans="2:12" ht="15">
      <c r="B20">
        <v>19</v>
      </c>
      <c r="F20" t="s">
        <v>144</v>
      </c>
      <c r="G20" t="s">
        <v>145</v>
      </c>
      <c r="L20">
        <v>1997</v>
      </c>
    </row>
    <row r="21" spans="2:12" ht="15">
      <c r="B21">
        <v>20</v>
      </c>
      <c r="F21" t="s">
        <v>146</v>
      </c>
      <c r="G21" t="s">
        <v>147</v>
      </c>
      <c r="L21">
        <v>1996</v>
      </c>
    </row>
    <row r="22" spans="2:12" ht="15">
      <c r="B22">
        <v>21</v>
      </c>
      <c r="F22" t="s">
        <v>148</v>
      </c>
      <c r="G22" t="s">
        <v>149</v>
      </c>
      <c r="L22">
        <v>1995</v>
      </c>
    </row>
    <row r="23" spans="2:12" ht="15">
      <c r="B23">
        <v>22</v>
      </c>
      <c r="F23" t="s">
        <v>150</v>
      </c>
      <c r="G23" t="s">
        <v>151</v>
      </c>
      <c r="L23">
        <v>1994</v>
      </c>
    </row>
    <row r="24" spans="2:12" ht="15">
      <c r="B24">
        <v>23</v>
      </c>
      <c r="F24" t="s">
        <v>152</v>
      </c>
      <c r="G24" t="s">
        <v>153</v>
      </c>
      <c r="L24">
        <v>1993</v>
      </c>
    </row>
    <row r="25" spans="2:12" ht="15">
      <c r="B25">
        <v>24</v>
      </c>
      <c r="F25" t="s">
        <v>154</v>
      </c>
      <c r="G25" t="s">
        <v>155</v>
      </c>
      <c r="L25">
        <v>1992</v>
      </c>
    </row>
    <row r="26" spans="2:12" ht="15">
      <c r="B26">
        <v>25</v>
      </c>
      <c r="F26" t="s">
        <v>156</v>
      </c>
      <c r="G26" t="s">
        <v>157</v>
      </c>
      <c r="L26">
        <v>1991</v>
      </c>
    </row>
    <row r="27" spans="2:12" ht="15">
      <c r="B27">
        <v>26</v>
      </c>
      <c r="F27" t="s">
        <v>158</v>
      </c>
      <c r="G27" t="s">
        <v>159</v>
      </c>
      <c r="L27">
        <v>1990</v>
      </c>
    </row>
    <row r="28" spans="2:12" ht="15">
      <c r="B28">
        <v>27</v>
      </c>
      <c r="F28" t="s">
        <v>160</v>
      </c>
      <c r="G28" t="s">
        <v>161</v>
      </c>
      <c r="L28">
        <v>1989</v>
      </c>
    </row>
    <row r="29" spans="2:12" ht="15">
      <c r="B29">
        <v>28</v>
      </c>
      <c r="F29" t="s">
        <v>162</v>
      </c>
      <c r="G29" t="s">
        <v>163</v>
      </c>
      <c r="L29">
        <v>1988</v>
      </c>
    </row>
    <row r="30" spans="2:12" ht="15">
      <c r="B30">
        <v>29</v>
      </c>
      <c r="F30" t="s">
        <v>164</v>
      </c>
      <c r="G30" t="s">
        <v>165</v>
      </c>
      <c r="L30">
        <v>1987</v>
      </c>
    </row>
    <row r="31" spans="2:12" ht="15">
      <c r="B31">
        <v>30</v>
      </c>
      <c r="F31" t="s">
        <v>166</v>
      </c>
      <c r="G31" t="s">
        <v>167</v>
      </c>
      <c r="L31">
        <v>1986</v>
      </c>
    </row>
    <row r="32" spans="6:12" ht="15">
      <c r="F32" t="s">
        <v>168</v>
      </c>
      <c r="G32" t="s">
        <v>169</v>
      </c>
      <c r="L32">
        <v>1985</v>
      </c>
    </row>
    <row r="33" spans="6:12" ht="15">
      <c r="F33" t="s">
        <v>170</v>
      </c>
      <c r="G33" t="s">
        <v>171</v>
      </c>
      <c r="L33">
        <v>1984</v>
      </c>
    </row>
    <row r="34" spans="6:12" ht="15">
      <c r="F34" t="s">
        <v>172</v>
      </c>
      <c r="G34" t="s">
        <v>173</v>
      </c>
      <c r="L34">
        <v>1983</v>
      </c>
    </row>
    <row r="35" spans="6:12" ht="15">
      <c r="F35" t="s">
        <v>174</v>
      </c>
      <c r="G35" t="s">
        <v>175</v>
      </c>
      <c r="L35">
        <v>1982</v>
      </c>
    </row>
    <row r="36" spans="6:12" ht="15">
      <c r="F36" t="s">
        <v>176</v>
      </c>
      <c r="G36" t="s">
        <v>177</v>
      </c>
      <c r="L36">
        <v>1981</v>
      </c>
    </row>
    <row r="37" spans="6:12" ht="15">
      <c r="F37" t="s">
        <v>178</v>
      </c>
      <c r="G37" t="s">
        <v>179</v>
      </c>
      <c r="L37">
        <v>1980</v>
      </c>
    </row>
    <row r="38" spans="6:12" ht="15">
      <c r="F38" t="s">
        <v>180</v>
      </c>
      <c r="G38" t="s">
        <v>181</v>
      </c>
      <c r="L38">
        <v>1979</v>
      </c>
    </row>
    <row r="39" spans="7:12" ht="15">
      <c r="G39" t="s">
        <v>182</v>
      </c>
      <c r="L39">
        <v>1978</v>
      </c>
    </row>
    <row r="40" ht="15">
      <c r="L40">
        <v>1977</v>
      </c>
    </row>
    <row r="41" ht="15">
      <c r="L41">
        <v>1976</v>
      </c>
    </row>
    <row r="42" ht="15">
      <c r="L42">
        <v>1975</v>
      </c>
    </row>
    <row r="43" ht="15">
      <c r="L43">
        <v>1974</v>
      </c>
    </row>
    <row r="44" ht="15">
      <c r="L44">
        <v>1973</v>
      </c>
    </row>
    <row r="45" ht="15">
      <c r="L45">
        <v>1972</v>
      </c>
    </row>
    <row r="46" ht="15">
      <c r="L46">
        <v>1971</v>
      </c>
    </row>
    <row r="47" ht="15">
      <c r="L47">
        <v>1970</v>
      </c>
    </row>
    <row r="48" ht="15">
      <c r="L48">
        <v>1969</v>
      </c>
    </row>
    <row r="49" ht="15">
      <c r="L49">
        <v>1968</v>
      </c>
    </row>
    <row r="50" ht="15">
      <c r="L50">
        <v>1967</v>
      </c>
    </row>
    <row r="51" ht="15">
      <c r="L51">
        <v>1966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PROPP</dc:creator>
  <cp:keywords/>
  <dc:description/>
  <cp:lastModifiedBy>UFOP</cp:lastModifiedBy>
  <cp:lastPrinted>2015-03-27T12:47:52Z</cp:lastPrinted>
  <dcterms:created xsi:type="dcterms:W3CDTF">2015-03-18T18:22:29Z</dcterms:created>
  <dcterms:modified xsi:type="dcterms:W3CDTF">2024-01-09T17:08:43Z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2E45F569C3C448AF8FD53C1DAF4AE4B5_13</vt:lpwstr>
  </property>
  <property fmtid="{D5CDD505-2E9C-101B-9397-08002B2CF9AE}" pid="4" name="KSOProductBuildV">
    <vt:lpwstr>1046-12.2.0.13306</vt:lpwstr>
  </property>
</Properties>
</file>