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Planilha" sheetId="1" r:id="rId1"/>
    <sheet name="Plan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UFOP</author>
  </authors>
  <commentList>
    <comment ref="I79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  <comment ref="I78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  <comment ref="E21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Mestrado ou Doutorado</t>
        </r>
      </text>
    </comment>
    <comment ref="E22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Sim ou Não</t>
        </r>
      </text>
    </comment>
  </commentList>
</comments>
</file>

<file path=xl/sharedStrings.xml><?xml version="1.0" encoding="utf-8"?>
<sst xmlns="http://schemas.openxmlformats.org/spreadsheetml/2006/main" count="186" uniqueCount="175">
  <si>
    <t>Planilha de Produtividade da ÁREA DE ENGENHARIA</t>
  </si>
  <si>
    <t>1 - Favor preencher todos os campos em branco pertinentes abaixo.</t>
  </si>
  <si>
    <t>2 - Para efeito de pontuação de cada periódico, deve ser considerada a nota QUALIS mais elevada nas áreas de Engenharias I, II, III e IV, Materiais e Interdisciplinar, disponíveis no website QUALIS (quadriênio 2013-2016): http://qualis.capes.gov.br/webqualis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</si>
  <si>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</si>
  <si>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</si>
  <si>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r>
      <t xml:space="preserve">5 - O número do ISBN do livro deverá ser fornecido no </t>
    </r>
    <r>
      <rPr>
        <i/>
        <sz val="8"/>
        <color indexed="8"/>
        <rFont val="Arial"/>
        <family val="2"/>
      </rPr>
      <t>Curriculum Lattes</t>
    </r>
    <r>
      <rPr>
        <b/>
        <sz val="8"/>
        <color indexed="8"/>
        <rFont val="Arial"/>
        <family val="2"/>
      </rPr>
      <t>.</t>
    </r>
  </si>
  <si>
    <t xml:space="preserve">6 - ATENÇÃO: O proponente será desclassificado do edital (proposta não recomendada) quando a planilha de produtividade, após análise </t>
  </si>
  <si>
    <t>pelo Comitê Interno de Pesquisa, tiver a pontuação total reduzida em mais que 30%.</t>
  </si>
  <si>
    <t>7 - A coluna "CONFÊRENCIA COMITÊ INTERNO" não deve ser preenchida, ela será utilizada pelos avaliadores para conferência da pontuação.</t>
  </si>
  <si>
    <t>Nome Completo da(o) Professora(o):</t>
  </si>
  <si>
    <t>Unidade:</t>
  </si>
  <si>
    <t>Departamento de origem:</t>
  </si>
  <si>
    <t xml:space="preserve">Endereço do Currículo Lattes:                               </t>
  </si>
  <si>
    <t>http://lattes.cnpq.br/</t>
  </si>
  <si>
    <t>Ano de obtenção do título máximo da sua formação acadêmcia (mestre ou doutor):</t>
  </si>
  <si>
    <t>Conferência Comitê Interno</t>
  </si>
  <si>
    <t>Formação Acadêmica</t>
  </si>
  <si>
    <t>Pontuação</t>
  </si>
  <si>
    <t>Resposta</t>
  </si>
  <si>
    <t>Sub-total</t>
  </si>
  <si>
    <t>Títulação Máxima (mestrado = 6; doutorado = 12)</t>
  </si>
  <si>
    <t>6 ou 12</t>
  </si>
  <si>
    <t>Estágio de pós-doutorado</t>
  </si>
  <si>
    <t>Sub-total da Formação Acadêmica</t>
  </si>
  <si>
    <t>Produção Técnica, Científica e de Inovação</t>
  </si>
  <si>
    <t>Periódico Qualis A1</t>
  </si>
  <si>
    <t>Periódico Qualis A2</t>
  </si>
  <si>
    <t>Periódico Qualis B1</t>
  </si>
  <si>
    <t>Periódico Qualis B2</t>
  </si>
  <si>
    <t>Periódico Qualis B3</t>
  </si>
  <si>
    <t>Periódico Qualis B4</t>
  </si>
  <si>
    <t>Periódico Qualis B5</t>
  </si>
  <si>
    <t>Periódico Qualis C</t>
  </si>
  <si>
    <t>Publicação de Livro Técnico-Científico (como autor) com ISBN</t>
  </si>
  <si>
    <t>Organização ou Edição de livro com ISBN (exceto livros de anais de evento)</t>
  </si>
  <si>
    <t>Capítulo de Livro com ISBN   (máximo 1 por livro)</t>
  </si>
  <si>
    <t>Tradução integral de livro técnico-científico da área com ISBN</t>
  </si>
  <si>
    <t>Trabalhos completos publicados em anais com ISSN disponível no Lattes - Internacional (máximo 4 por ano)</t>
  </si>
  <si>
    <t xml:space="preserve">Trabalhos completos publicados em anais com ISSN  disponível no Lattes - Nacional (máximo 4 por ano) </t>
  </si>
  <si>
    <r>
      <t>Programas de Computador Depositado no INPI</t>
    </r>
    <r>
      <rPr>
        <b/>
        <sz val="7"/>
        <rFont val="Arial"/>
        <family val="2"/>
      </rPr>
      <t xml:space="preserve"> (com comprovação*)</t>
    </r>
  </si>
  <si>
    <r>
      <t xml:space="preserve">Programas de Computador Concedido no INPI </t>
    </r>
    <r>
      <rPr>
        <b/>
        <sz val="7"/>
        <rFont val="Arial"/>
        <family val="2"/>
      </rPr>
      <t>(com comprovação*)</t>
    </r>
  </si>
  <si>
    <r>
      <t>Programas de Computador Licenciado</t>
    </r>
    <r>
      <rPr>
        <b/>
        <sz val="7"/>
        <rFont val="Arial"/>
        <family val="2"/>
      </rPr>
      <t xml:space="preserve"> (com comprovação*)</t>
    </r>
  </si>
  <si>
    <r>
      <t xml:space="preserve">Patente Depositada no INPI </t>
    </r>
    <r>
      <rPr>
        <b/>
        <sz val="7"/>
        <rFont val="Arial"/>
        <family val="2"/>
      </rPr>
      <t>(com comprovação*)</t>
    </r>
  </si>
  <si>
    <r>
      <t xml:space="preserve">Patente Concedida no INPI </t>
    </r>
    <r>
      <rPr>
        <b/>
        <sz val="7"/>
        <rFont val="Arial"/>
        <family val="2"/>
      </rPr>
      <t>(com comprovação*)</t>
    </r>
  </si>
  <si>
    <r>
      <t xml:space="preserve">Patente Licenciada </t>
    </r>
    <r>
      <rPr>
        <b/>
        <sz val="7"/>
        <rFont val="Arial"/>
        <family val="2"/>
      </rPr>
      <t>(com comprovação*)</t>
    </r>
  </si>
  <si>
    <t>Atuação como editor chefe ou associado de periódico científico com ISSN internacional</t>
  </si>
  <si>
    <t>Atuação como editor chefe ou associado de periódico científico com ISSN nacional</t>
  </si>
  <si>
    <r>
      <t>Atividades de Pesquisa nos seguintes Comitês/Conselhos Científicos na UFOP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:</t>
    </r>
  </si>
  <si>
    <t xml:space="preserve">Membro de Comitê de Pesquisa </t>
  </si>
  <si>
    <t xml:space="preserve">Coordenador de Comitê de Pesquisa </t>
  </si>
  <si>
    <t>Membro da CEUA</t>
  </si>
  <si>
    <t xml:space="preserve">Coordenador da CEUA </t>
  </si>
  <si>
    <t>Membro do CEP</t>
  </si>
  <si>
    <t>Coordenador do CEP</t>
  </si>
  <si>
    <t>Membro do CIBio</t>
  </si>
  <si>
    <t>Coordenador do CIBio</t>
  </si>
  <si>
    <t>Membro do CSLU</t>
  </si>
  <si>
    <t>Presidente do CSLU</t>
  </si>
  <si>
    <t>Atuação como Bolsista de Produtividade CNPq, por ano.</t>
  </si>
  <si>
    <r>
      <t xml:space="preserve">Coordenação de projeto de pesquisa  aprovado por agências de pesquisa (CNPq, CAPES, FAPEMIG, FINEP, BNDES ) e coordenação de projetos internacionais (exemplos: CAPES-COFECUB, DAAD, Newton, Erasmus, Fullbright, NUFFIC, Humboldt, PROBRAL, Bragfost, cátedras, BRICS, etc). </t>
    </r>
    <r>
      <rPr>
        <b/>
        <sz val="7"/>
        <rFont val="Arial"/>
        <family val="2"/>
      </rPr>
      <t xml:space="preserve">A pontuação refere-se apenas ao ano de outorga 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e é necessário anexar comprovação*.</t>
    </r>
  </si>
  <si>
    <t>Sub-total da Produção Técnica, Científica e de Inovação</t>
  </si>
  <si>
    <t>Formação de Recursos Humanos em Pesquisa</t>
  </si>
  <si>
    <t>Tese de doutorado orientada e defendida</t>
  </si>
  <si>
    <t>Dissertação de Mestrado Orientada e Defendida</t>
  </si>
  <si>
    <t>Tese de Doutorado co-orientada e defendida</t>
  </si>
  <si>
    <t>Dissertação de Mestrado co-orientada e defendida</t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</si>
  <si>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orientada e defendida (máximo 3 por ano)</t>
    </r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</si>
  <si>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co-orientada e defendida (máximo 3 por ano)</t>
    </r>
  </si>
  <si>
    <t xml:space="preserve">Orientação de Iniciação Científica Concluída vinculada a PROPP ou órgãos de fomento formais (máximo 11 por ano) </t>
  </si>
  <si>
    <t>Co-orientação de Iniciação Científica concluida  (máximo 5 por ano)</t>
  </si>
  <si>
    <t>TCC/Monografia de graduação orientada e defendida (máximo 5 por ano)</t>
  </si>
  <si>
    <t>TCC/Monografia de graduação co-orientada e defendida (máximo 5 por ano)</t>
  </si>
  <si>
    <t>Sub-total da Formação de Recursos Humanos em Pesquisa</t>
  </si>
  <si>
    <r>
      <t xml:space="preserve">Liste aqui os periódicos com artigos pontuados </t>
    </r>
    <r>
      <rPr>
        <b/>
        <u val="single"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 val="single"/>
        <sz val="7"/>
        <rFont val="Arial"/>
        <family val="2"/>
      </rPr>
      <t>JCRs (fator de impacto)</t>
    </r>
  </si>
  <si>
    <t>Declaro que são verdadeiras as informações acima:</t>
  </si>
  <si>
    <t>Produtividade Total</t>
  </si>
  <si>
    <t>TOTAL</t>
  </si>
  <si>
    <t>Total</t>
  </si>
  <si>
    <t>Planilha atualizada pela PROPPI em janeiro de 2022</t>
  </si>
  <si>
    <r>
      <rPr>
        <b/>
        <vertAlign val="superscript"/>
        <sz val="7"/>
        <color indexed="8"/>
        <rFont val="Arial"/>
        <family val="2"/>
      </rPr>
      <t>1</t>
    </r>
    <r>
      <rPr>
        <b/>
        <sz val="7"/>
        <color indexed="8"/>
        <rFont val="Arial"/>
        <family val="2"/>
      </rPr>
      <t>estas informações devem ser inseridas no curriculo</t>
    </r>
    <r>
      <rPr>
        <b/>
        <i/>
        <sz val="7"/>
        <color indexed="8"/>
        <rFont val="Arial"/>
        <family val="2"/>
      </rPr>
      <t xml:space="preserve"> lattes</t>
    </r>
  </si>
  <si>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não devem ser pontuados projetos exclusivos para obtenção de bolsa, e nenhum projeto de IC ou referente ao PIC/PROPP </t>
    </r>
  </si>
  <si>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só devem ser consideradas as especializações lato sensu não remuneradas.</t>
    </r>
  </si>
  <si>
    <t>*Todas as comprovações devem ser enviadas em arquivo único em local adequado no sistema.</t>
  </si>
  <si>
    <t>A planilha deve ser anexada no sistema na extensão .xls (arquivo Excel).</t>
  </si>
  <si>
    <t>Sim</t>
  </si>
  <si>
    <t>EDTM</t>
  </si>
  <si>
    <t>Mestrado</t>
  </si>
  <si>
    <t>Não</t>
  </si>
  <si>
    <t>ESCOLA DE FARMÁCIA</t>
  </si>
  <si>
    <t>DEACL</t>
  </si>
  <si>
    <t>DEPARTAMENTO DE ANALISES CLINICAS</t>
  </si>
  <si>
    <t>Doutorado</t>
  </si>
  <si>
    <t>ESCOLA DE MEDICINA</t>
  </si>
  <si>
    <t>DEALI</t>
  </si>
  <si>
    <t>DEPARTAMENTO DE ALIMENTOS</t>
  </si>
  <si>
    <t>ESCOLA DE MINAS</t>
  </si>
  <si>
    <t>DEAMB</t>
  </si>
  <si>
    <t>DEPARTAMENTO DE ENGENHARIA AMBIENTAL</t>
  </si>
  <si>
    <t>ESCOLA DE NUTRIÇÃO</t>
  </si>
  <si>
    <t>DEARQ</t>
  </si>
  <si>
    <t>DEPARTAMENTO DE ARQUITETURA E URBANISMO</t>
  </si>
  <si>
    <t>ICEA</t>
  </si>
  <si>
    <t>DEART</t>
  </si>
  <si>
    <t>DEPARTAMENTO DE ARTES</t>
  </si>
  <si>
    <t>ICEB</t>
  </si>
  <si>
    <t>DEBIO</t>
  </si>
  <si>
    <t>DEPARTAMENTO DE BIODIVERSIDADE, EVOLUCAO E MEIO AMBIENTE</t>
  </si>
  <si>
    <t>ICHS</t>
  </si>
  <si>
    <t>DECAT</t>
  </si>
  <si>
    <t>DEPARTAMENTO DE ENG.CONTROLE E AUTOMACAO E TEC.FUNDAMENTAIS</t>
  </si>
  <si>
    <t>ICSA</t>
  </si>
  <si>
    <t>DECBI</t>
  </si>
  <si>
    <t>DEPARTAMENTO DE CIENCIAS BIOLOGICAS</t>
  </si>
  <si>
    <t>IFAC</t>
  </si>
  <si>
    <t>DECEA</t>
  </si>
  <si>
    <t>DEPARTAMENTO DE CIENCIAS EXATAS E APLICADAS -J.MONLEVADE</t>
  </si>
  <si>
    <t>UNIDADES ISOLADAS</t>
  </si>
  <si>
    <t>DECEG</t>
  </si>
  <si>
    <t>DEPARTAMENTO DE CIENCIAS ECONOMICAS E GERENCIAIS</t>
  </si>
  <si>
    <t>OUTRA</t>
  </si>
  <si>
    <t>DECIV</t>
  </si>
  <si>
    <t>DEPARTAMENTO DE ENGENHARIA CIVIL</t>
  </si>
  <si>
    <t>DECME</t>
  </si>
  <si>
    <t>DEPARTAMENTO DE CIENCIAS MEDICAS</t>
  </si>
  <si>
    <t>DECOM</t>
  </si>
  <si>
    <t>DEPARTAMENTO DE COMPUTACAO</t>
  </si>
  <si>
    <t>DECSI</t>
  </si>
  <si>
    <t>DEPARTAMENTO DE COMPUTACAO E SISTEMAS</t>
  </si>
  <si>
    <t>DECSO</t>
  </si>
  <si>
    <t>DEPARTAMENTO DE CIENCIAS SOC. COM. SOCIAL - JORN.SERV.SOCIAL</t>
  </si>
  <si>
    <t>DEDIR</t>
  </si>
  <si>
    <t>DEPARTAMENTO DE DIREITO</t>
  </si>
  <si>
    <t>DEEAD</t>
  </si>
  <si>
    <t>DEPARTAMENTO DE ENSINO A DISTANCIA</t>
  </si>
  <si>
    <t>DEEDU</t>
  </si>
  <si>
    <t>DEPARTAMENTO DE EDUCACAO</t>
  </si>
  <si>
    <t>DEEFD</t>
  </si>
  <si>
    <t>DEPARTAMENTO DE EDUCACAO FISICA</t>
  </si>
  <si>
    <t>DEELT</t>
  </si>
  <si>
    <t>DEPARTAMENTO DE ENGENHARIA ELETRICA</t>
  </si>
  <si>
    <t>DEENP</t>
  </si>
  <si>
    <t>DEPARTAMENTO DE ENGENHARIA DE PRODUCAO - ICEA</t>
  </si>
  <si>
    <t>DEEST</t>
  </si>
  <si>
    <t>DEPARTAMENTO DE ESTATISTICA</t>
  </si>
  <si>
    <t>DEFAR</t>
  </si>
  <si>
    <t>DEPARTAMENTO DE FARMACIA</t>
  </si>
  <si>
    <t>DEFIL</t>
  </si>
  <si>
    <t>DEPARTAMENTO DE FILOSOFIA</t>
  </si>
  <si>
    <t>DEFIS</t>
  </si>
  <si>
    <t>DEPARTAMENTO DE FISICA</t>
  </si>
  <si>
    <t>DEGEO</t>
  </si>
  <si>
    <t>DEPARTAMENTO DE GEOLOGIA</t>
  </si>
  <si>
    <t>DEHIS</t>
  </si>
  <si>
    <t>DEPARTAMENTO DE HISTORIA</t>
  </si>
  <si>
    <t>DELET</t>
  </si>
  <si>
    <t>DEPARTAMENTO DE LETRAS</t>
  </si>
  <si>
    <t>DEMAT</t>
  </si>
  <si>
    <t>DEPARTAMENTO DE MATEMATICA</t>
  </si>
  <si>
    <t>DEMET</t>
  </si>
  <si>
    <t>DEPARTAMENTO DE ENGENHARIA METALURGICA E DE MATERIAIS</t>
  </si>
  <si>
    <t>DEMIN</t>
  </si>
  <si>
    <t>DEPARTAMENTO DE ENGENHARIA DE MINAS</t>
  </si>
  <si>
    <t>DEMUL</t>
  </si>
  <si>
    <t>DEPARTAMENTO DE MUSEOLOGIA</t>
  </si>
  <si>
    <t>DEMUS</t>
  </si>
  <si>
    <t>DEPARTAMENTO DE MUSICA</t>
  </si>
  <si>
    <t>DENCS</t>
  </si>
  <si>
    <t>DEPARTAMENTO DE NUTRICAO CLINICA E SOCIAL</t>
  </si>
  <si>
    <t>DEPRO</t>
  </si>
  <si>
    <t>DEPARTAMENTO DE ENGENHARIA DE PRODUCAO</t>
  </si>
  <si>
    <t>DEQUI</t>
  </si>
  <si>
    <t>DEPARTAMENTO DE QUIMICA</t>
  </si>
  <si>
    <t>DETUR</t>
  </si>
  <si>
    <t>DEPARTAMENTO DE TURISMO</t>
  </si>
  <si>
    <t>OUTRO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</si>
</sst>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* #,##0.00_-;\-&quot;R$&quot;* #,##0.00_-;_-&quot;R$&quot;* &quot;-&quot;??_-;_-@_-"/>
    <numFmt numFmtId="177" formatCode="_-&quot;R$&quot;* #,##0_-;\-&quot;R$&quot;* #,##0_-;_-&quot;R$&quot;* &quot;-&quot;_-;_-@_-"/>
    <numFmt numFmtId="178" formatCode="_-* #,##0.00_-;\-* #,##0.00_-;_-* &quot;-&quot;??_-;_-@_-"/>
    <numFmt numFmtId="179" formatCode="_-* #,##0_-;\-* #,##0_-;_-* &quot;-&quot;_-;_-@_-"/>
  </numFmts>
  <fonts count="78">
    <font>
      <sz val="11"/>
      <color theme="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30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7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i/>
      <sz val="8"/>
      <color indexed="8"/>
      <name val="Arial"/>
      <family val="2"/>
    </font>
    <font>
      <b/>
      <vertAlign val="superscript"/>
      <sz val="7"/>
      <name val="Arial"/>
      <family val="2"/>
    </font>
    <font>
      <b/>
      <u val="single"/>
      <sz val="7"/>
      <name val="Arial"/>
      <family val="2"/>
    </font>
    <font>
      <b/>
      <vertAlign val="superscript"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rgb="FF0070C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" applyNumberFormat="0" applyFill="0" applyAlignment="0" applyProtection="0"/>
    <xf numFmtId="0" fontId="48" fillId="3" borderId="2" applyNumberFormat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5" fillId="0" borderId="4" applyNumberFormat="0" applyFill="0" applyAlignment="0" applyProtection="0"/>
    <xf numFmtId="0" fontId="54" fillId="9" borderId="0" applyNumberFormat="0" applyBorder="0" applyAlignment="0" applyProtection="0"/>
    <xf numFmtId="0" fontId="56" fillId="0" borderId="5" applyNumberFormat="0" applyFill="0" applyAlignment="0" applyProtection="0"/>
    <xf numFmtId="0" fontId="54" fillId="10" borderId="0" applyNumberFormat="0" applyBorder="0" applyAlignment="0" applyProtection="0"/>
    <xf numFmtId="0" fontId="57" fillId="0" borderId="6" applyNumberFormat="0" applyFill="0" applyAlignment="0" applyProtection="0"/>
    <xf numFmtId="0" fontId="54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12" borderId="7" applyNumberFormat="0" applyAlignment="0" applyProtection="0"/>
    <xf numFmtId="0" fontId="59" fillId="13" borderId="8" applyNumberFormat="0" applyAlignment="0" applyProtection="0"/>
    <xf numFmtId="0" fontId="60" fillId="13" borderId="7" applyNumberFormat="0" applyAlignment="0" applyProtection="0"/>
    <xf numFmtId="0" fontId="61" fillId="0" borderId="9" applyNumberFormat="0" applyFill="0" applyAlignment="0" applyProtection="0"/>
    <xf numFmtId="0" fontId="0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0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0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7" fillId="0" borderId="0" xfId="0" applyFont="1" applyAlignment="1">
      <alignment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67" fillId="0" borderId="0" xfId="0" applyFont="1" applyFill="1" applyBorder="1" applyAlignment="1">
      <alignment horizontal="center"/>
    </xf>
    <xf numFmtId="58" fontId="67" fillId="0" borderId="0" xfId="0" applyNumberFormat="1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58" fontId="67" fillId="33" borderId="0" xfId="0" applyNumberFormat="1" applyFont="1" applyFill="1" applyBorder="1" applyAlignment="1">
      <alignment horizontal="center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69" fillId="34" borderId="10" xfId="0" applyFont="1" applyFill="1" applyBorder="1" applyAlignment="1">
      <alignment horizontal="left"/>
    </xf>
    <xf numFmtId="0" fontId="69" fillId="34" borderId="11" xfId="0" applyFont="1" applyFill="1" applyBorder="1" applyAlignment="1">
      <alignment horizontal="left"/>
    </xf>
    <xf numFmtId="0" fontId="70" fillId="33" borderId="10" xfId="0" applyFont="1" applyFill="1" applyBorder="1" applyAlignment="1" applyProtection="1">
      <alignment horizontal="left"/>
      <protection locked="0"/>
    </xf>
    <xf numFmtId="0" fontId="70" fillId="33" borderId="12" xfId="0" applyFont="1" applyFill="1" applyBorder="1" applyAlignment="1" applyProtection="1">
      <alignment horizontal="left"/>
      <protection locked="0"/>
    </xf>
    <xf numFmtId="0" fontId="69" fillId="34" borderId="13" xfId="0" applyFont="1" applyFill="1" applyBorder="1" applyAlignment="1">
      <alignment/>
    </xf>
    <xf numFmtId="0" fontId="70" fillId="0" borderId="13" xfId="0" applyFont="1" applyBorder="1" applyAlignment="1" applyProtection="1">
      <alignment/>
      <protection locked="0"/>
    </xf>
    <xf numFmtId="0" fontId="70" fillId="0" borderId="0" xfId="0" applyFont="1" applyAlignment="1">
      <alignment/>
    </xf>
    <xf numFmtId="0" fontId="69" fillId="34" borderId="14" xfId="0" applyFont="1" applyFill="1" applyBorder="1" applyAlignment="1">
      <alignment horizontal="left"/>
    </xf>
    <xf numFmtId="0" fontId="69" fillId="34" borderId="15" xfId="0" applyFont="1" applyFill="1" applyBorder="1" applyAlignment="1">
      <alignment horizontal="left"/>
    </xf>
    <xf numFmtId="0" fontId="70" fillId="0" borderId="14" xfId="0" applyFont="1" applyBorder="1" applyAlignment="1" applyProtection="1">
      <alignment horizontal="left"/>
      <protection locked="0"/>
    </xf>
    <xf numFmtId="0" fontId="70" fillId="0" borderId="12" xfId="0" applyFont="1" applyBorder="1" applyAlignment="1" applyProtection="1">
      <alignment horizontal="left"/>
      <protection locked="0"/>
    </xf>
    <xf numFmtId="0" fontId="69" fillId="34" borderId="12" xfId="0" applyFont="1" applyFill="1" applyBorder="1" applyAlignment="1">
      <alignment horizontal="left"/>
    </xf>
    <xf numFmtId="0" fontId="71" fillId="34" borderId="11" xfId="0" applyFont="1" applyFill="1" applyBorder="1" applyAlignment="1">
      <alignment horizontal="right"/>
    </xf>
    <xf numFmtId="49" fontId="70" fillId="0" borderId="10" xfId="0" applyNumberFormat="1" applyFont="1" applyBorder="1" applyAlignment="1" applyProtection="1">
      <alignment horizontal="center"/>
      <protection locked="0"/>
    </xf>
    <xf numFmtId="49" fontId="70" fillId="0" borderId="12" xfId="0" applyNumberFormat="1" applyFont="1" applyBorder="1" applyAlignment="1" applyProtection="1">
      <alignment horizontal="center"/>
      <protection locked="0"/>
    </xf>
    <xf numFmtId="0" fontId="69" fillId="34" borderId="10" xfId="0" applyFont="1" applyFill="1" applyBorder="1" applyAlignment="1">
      <alignment horizontal="left" vertical="center"/>
    </xf>
    <xf numFmtId="0" fontId="69" fillId="34" borderId="12" xfId="0" applyFont="1" applyFill="1" applyBorder="1" applyAlignment="1">
      <alignment horizontal="left" vertical="center"/>
    </xf>
    <xf numFmtId="0" fontId="69" fillId="34" borderId="11" xfId="0" applyFont="1" applyFill="1" applyBorder="1" applyAlignment="1">
      <alignment horizontal="left" vertical="center"/>
    </xf>
    <xf numFmtId="1" fontId="70" fillId="0" borderId="13" xfId="0" applyNumberFormat="1" applyFont="1" applyBorder="1" applyAlignment="1" applyProtection="1">
      <alignment horizontal="center"/>
      <protection locked="0"/>
    </xf>
    <xf numFmtId="1" fontId="70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/>
    </xf>
    <xf numFmtId="0" fontId="69" fillId="20" borderId="13" xfId="0" applyFont="1" applyFill="1" applyBorder="1" applyAlignment="1">
      <alignment horizontal="center" vertical="center"/>
    </xf>
    <xf numFmtId="0" fontId="69" fillId="20" borderId="13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left" wrapText="1"/>
    </xf>
    <xf numFmtId="0" fontId="70" fillId="34" borderId="13" xfId="0" applyFont="1" applyFill="1" applyBorder="1" applyAlignment="1">
      <alignment horizontal="center"/>
    </xf>
    <xf numFmtId="0" fontId="70" fillId="0" borderId="13" xfId="0" applyFont="1" applyBorder="1" applyAlignment="1" applyProtection="1">
      <alignment horizontal="center" wrapText="1"/>
      <protection locked="0"/>
    </xf>
    <xf numFmtId="0" fontId="70" fillId="34" borderId="13" xfId="0" applyFont="1" applyFill="1" applyBorder="1" applyAlignment="1">
      <alignment horizontal="left" vertical="center" wrapText="1"/>
    </xf>
    <xf numFmtId="0" fontId="69" fillId="34" borderId="10" xfId="0" applyFont="1" applyFill="1" applyBorder="1" applyAlignment="1">
      <alignment horizontal="center"/>
    </xf>
    <xf numFmtId="0" fontId="69" fillId="34" borderId="12" xfId="0" applyFont="1" applyFill="1" applyBorder="1" applyAlignment="1">
      <alignment horizontal="center"/>
    </xf>
    <xf numFmtId="0" fontId="69" fillId="34" borderId="11" xfId="0" applyFont="1" applyFill="1" applyBorder="1" applyAlignment="1">
      <alignment horizontal="center"/>
    </xf>
    <xf numFmtId="0" fontId="69" fillId="2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70" fillId="33" borderId="11" xfId="0" applyFont="1" applyFill="1" applyBorder="1" applyAlignment="1" applyProtection="1">
      <alignment horizontal="left"/>
      <protection locked="0"/>
    </xf>
    <xf numFmtId="0" fontId="70" fillId="0" borderId="11" xfId="0" applyFont="1" applyBorder="1" applyAlignment="1" applyProtection="1">
      <alignment horizontal="left"/>
      <protection locked="0"/>
    </xf>
    <xf numFmtId="49" fontId="70" fillId="0" borderId="11" xfId="0" applyNumberFormat="1" applyFont="1" applyBorder="1" applyAlignment="1" applyProtection="1">
      <alignment horizontal="center"/>
      <protection locked="0"/>
    </xf>
    <xf numFmtId="0" fontId="16" fillId="35" borderId="13" xfId="0" applyFont="1" applyFill="1" applyBorder="1" applyAlignment="1">
      <alignment horizontal="center" wrapText="1"/>
    </xf>
    <xf numFmtId="0" fontId="16" fillId="36" borderId="13" xfId="0" applyFont="1" applyFill="1" applyBorder="1" applyAlignment="1">
      <alignment horizontal="center"/>
    </xf>
    <xf numFmtId="0" fontId="72" fillId="34" borderId="13" xfId="0" applyFont="1" applyFill="1" applyBorder="1" applyAlignment="1">
      <alignment horizontal="center"/>
    </xf>
    <xf numFmtId="0" fontId="14" fillId="0" borderId="13" xfId="0" applyFont="1" applyBorder="1" applyAlignment="1" applyProtection="1">
      <alignment/>
      <protection locked="0"/>
    </xf>
    <xf numFmtId="0" fontId="73" fillId="34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6" fillId="36" borderId="13" xfId="0" applyFont="1" applyFill="1" applyBorder="1" applyAlignment="1">
      <alignment horizontal="center" vertical="center"/>
    </xf>
    <xf numFmtId="0" fontId="16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17" fillId="0" borderId="13" xfId="0" applyFont="1" applyFill="1" applyBorder="1" applyAlignment="1">
      <alignment/>
    </xf>
    <xf numFmtId="0" fontId="67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9" fillId="34" borderId="13" xfId="0" applyFont="1" applyFill="1" applyBorder="1" applyAlignment="1">
      <alignment horizontal="center" vertical="center" wrapText="1"/>
    </xf>
    <xf numFmtId="0" fontId="69" fillId="37" borderId="16" xfId="0" applyFont="1" applyFill="1" applyBorder="1" applyAlignment="1">
      <alignment horizontal="center"/>
    </xf>
    <xf numFmtId="0" fontId="69" fillId="20" borderId="10" xfId="0" applyFont="1" applyFill="1" applyBorder="1" applyAlignment="1">
      <alignment horizontal="center" vertical="center" wrapText="1"/>
    </xf>
    <xf numFmtId="0" fontId="69" fillId="20" borderId="12" xfId="0" applyFont="1" applyFill="1" applyBorder="1" applyAlignment="1">
      <alignment horizontal="center" vertical="center" wrapText="1"/>
    </xf>
    <xf numFmtId="0" fontId="69" fillId="37" borderId="18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69" fillId="0" borderId="0" xfId="0" applyFont="1" applyBorder="1" applyAlignment="1">
      <alignment wrapText="1"/>
    </xf>
    <xf numFmtId="0" fontId="70" fillId="0" borderId="0" xfId="0" applyFont="1" applyBorder="1" applyAlignment="1">
      <alignment vertical="center" wrapText="1"/>
    </xf>
    <xf numFmtId="0" fontId="70" fillId="34" borderId="13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69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67" fillId="0" borderId="0" xfId="0" applyFont="1" applyAlignment="1">
      <alignment/>
    </xf>
    <xf numFmtId="0" fontId="75" fillId="0" borderId="0" xfId="0" applyFont="1" applyAlignment="1">
      <alignment/>
    </xf>
    <xf numFmtId="49" fontId="1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/>
    </xf>
    <xf numFmtId="0" fontId="69" fillId="20" borderId="11" xfId="0" applyFont="1" applyFill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showGridLines="0" tabSelected="1" zoomScale="130" zoomScaleNormal="130" zoomScaleSheetLayoutView="115" workbookViewId="0" topLeftCell="A5">
      <selection activeCell="D17" sqref="D17:I17"/>
    </sheetView>
  </sheetViews>
  <sheetFormatPr defaultColWidth="9.140625" defaultRowHeight="15"/>
  <cols>
    <col min="1" max="1" width="9.140625" style="0" customWidth="1"/>
    <col min="2" max="2" width="22.00390625" style="0" customWidth="1"/>
    <col min="3" max="3" width="41.28125" style="0" customWidth="1"/>
    <col min="4" max="4" width="7.7109375" style="0" customWidth="1"/>
    <col min="5" max="8" width="4.7109375" style="0" customWidth="1"/>
    <col min="9" max="9" width="7.7109375" style="0" customWidth="1"/>
    <col min="10" max="10" width="12.57421875" style="8" customWidth="1"/>
    <col min="11" max="14" width="9.140625" style="0" hidden="1" customWidth="1"/>
  </cols>
  <sheetData>
    <row r="1" spans="1:9" ht="15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15"/>
    <row r="3" spans="1:9" ht="9" customHeight="1">
      <c r="A3" s="10"/>
      <c r="B3" s="11"/>
      <c r="C3" s="11"/>
      <c r="D3" s="12"/>
      <c r="E3" s="12"/>
      <c r="F3" s="13"/>
      <c r="G3" s="13"/>
      <c r="H3" s="14"/>
      <c r="I3" s="14"/>
    </row>
    <row r="4" spans="1:10" s="1" customFormat="1" ht="18.75" customHeight="1">
      <c r="A4" s="10" t="s">
        <v>1</v>
      </c>
      <c r="B4" s="11"/>
      <c r="C4" s="11"/>
      <c r="D4" s="12"/>
      <c r="E4" s="12"/>
      <c r="F4" s="15"/>
      <c r="G4" s="15"/>
      <c r="H4" s="16"/>
      <c r="I4" s="16"/>
      <c r="J4" s="8"/>
    </row>
    <row r="5" spans="1:10" s="1" customFormat="1" ht="1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8"/>
    </row>
    <row r="6" spans="1:10" s="1" customFormat="1" ht="14.25" customHeight="1">
      <c r="A6" s="17"/>
      <c r="B6" s="17"/>
      <c r="C6" s="17"/>
      <c r="D6" s="17"/>
      <c r="E6" s="17"/>
      <c r="F6" s="17"/>
      <c r="G6" s="17"/>
      <c r="H6" s="17"/>
      <c r="I6" s="17"/>
      <c r="J6" s="8"/>
    </row>
    <row r="7" spans="1:9" ht="15" customHeight="1">
      <c r="A7" s="17" t="s">
        <v>3</v>
      </c>
      <c r="B7" s="17"/>
      <c r="C7" s="17"/>
      <c r="D7" s="17"/>
      <c r="E7" s="17"/>
      <c r="F7" s="17"/>
      <c r="G7" s="17"/>
      <c r="H7" s="17"/>
      <c r="I7" s="17"/>
    </row>
    <row r="8" spans="1:9" ht="13.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15" customHeight="1">
      <c r="A9" s="18" t="s">
        <v>4</v>
      </c>
      <c r="B9" s="17"/>
      <c r="C9" s="17"/>
      <c r="D9" s="17"/>
      <c r="E9" s="17"/>
      <c r="F9" s="17"/>
      <c r="G9" s="17"/>
      <c r="H9" s="17"/>
      <c r="I9" s="17"/>
    </row>
    <row r="10" spans="1:10" ht="16.5" customHeight="1">
      <c r="A10" s="10" t="s">
        <v>5</v>
      </c>
      <c r="B10" s="19"/>
      <c r="C10" s="19"/>
      <c r="D10" s="19"/>
      <c r="E10" s="19"/>
      <c r="F10" s="19"/>
      <c r="G10" s="19"/>
      <c r="H10" s="19"/>
      <c r="I10" s="19"/>
      <c r="J10" s="2"/>
    </row>
    <row r="11" spans="1:9" s="2" customFormat="1" ht="16.5" customHeight="1">
      <c r="A11" s="20" t="s">
        <v>6</v>
      </c>
      <c r="B11" s="20"/>
      <c r="C11" s="20"/>
      <c r="D11" s="20"/>
      <c r="E11" s="20"/>
      <c r="F11" s="20"/>
      <c r="G11" s="20"/>
      <c r="H11" s="20"/>
      <c r="I11" s="20"/>
    </row>
    <row r="12" spans="1:9" s="2" customFormat="1" ht="14.2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</row>
    <row r="13" spans="1:10" s="2" customFormat="1" ht="14.25" customHeight="1">
      <c r="A13" s="20" t="s">
        <v>8</v>
      </c>
      <c r="B13" s="20"/>
      <c r="C13" s="20"/>
      <c r="D13" s="20"/>
      <c r="E13" s="20"/>
      <c r="F13" s="20"/>
      <c r="G13" s="20"/>
      <c r="H13" s="20"/>
      <c r="I13" s="20"/>
      <c r="J13" s="8"/>
    </row>
    <row r="14" spans="1:9" ht="13.5" customHeight="1">
      <c r="A14" s="21" t="s">
        <v>9</v>
      </c>
      <c r="B14" s="22"/>
      <c r="C14" s="23"/>
      <c r="D14" s="24"/>
      <c r="E14" s="24"/>
      <c r="F14" s="24"/>
      <c r="G14" s="24"/>
      <c r="H14" s="24"/>
      <c r="I14" s="83"/>
    </row>
    <row r="15" spans="1:9" ht="15">
      <c r="A15" s="25" t="s">
        <v>10</v>
      </c>
      <c r="B15" s="26"/>
      <c r="C15" s="27"/>
      <c r="D15" s="27"/>
      <c r="E15" s="27"/>
      <c r="F15" s="27"/>
      <c r="G15" s="27"/>
      <c r="H15" s="27"/>
      <c r="I15" s="27"/>
    </row>
    <row r="16" spans="1:9" ht="15">
      <c r="A16" s="28" t="s">
        <v>11</v>
      </c>
      <c r="B16" s="29"/>
      <c r="C16" s="30"/>
      <c r="D16" s="31"/>
      <c r="E16" s="31"/>
      <c r="F16" s="31"/>
      <c r="G16" s="31"/>
      <c r="H16" s="31"/>
      <c r="I16" s="84"/>
    </row>
    <row r="17" spans="1:9" ht="15">
      <c r="A17" s="21" t="s">
        <v>12</v>
      </c>
      <c r="B17" s="32"/>
      <c r="C17" s="33" t="s">
        <v>13</v>
      </c>
      <c r="D17" s="34"/>
      <c r="E17" s="35"/>
      <c r="F17" s="35"/>
      <c r="G17" s="35"/>
      <c r="H17" s="35"/>
      <c r="I17" s="85"/>
    </row>
    <row r="18" spans="1:9" ht="15" customHeight="1">
      <c r="A18" s="36" t="s">
        <v>14</v>
      </c>
      <c r="B18" s="37"/>
      <c r="C18" s="38"/>
      <c r="D18" s="39"/>
      <c r="E18" s="40"/>
      <c r="F18" s="40"/>
      <c r="G18" s="40"/>
      <c r="H18" s="40"/>
      <c r="I18" s="40"/>
    </row>
    <row r="19" spans="1:10" ht="22.5" customHeight="1">
      <c r="A19" s="27"/>
      <c r="B19" s="27"/>
      <c r="C19" s="27"/>
      <c r="D19" s="27"/>
      <c r="E19" s="41"/>
      <c r="F19" s="27"/>
      <c r="G19" s="27"/>
      <c r="H19" s="27"/>
      <c r="I19" s="27"/>
      <c r="J19" s="86" t="s">
        <v>15</v>
      </c>
    </row>
    <row r="20" spans="1:10" ht="24" customHeight="1">
      <c r="A20" s="42" t="s">
        <v>16</v>
      </c>
      <c r="B20" s="42"/>
      <c r="C20" s="42"/>
      <c r="D20" s="43" t="s">
        <v>17</v>
      </c>
      <c r="E20" s="42" t="s">
        <v>18</v>
      </c>
      <c r="F20" s="42"/>
      <c r="G20" s="42"/>
      <c r="H20" s="42"/>
      <c r="I20" s="42" t="s">
        <v>19</v>
      </c>
      <c r="J20" s="87" t="s">
        <v>19</v>
      </c>
    </row>
    <row r="21" spans="1:10" ht="17.25" customHeight="1">
      <c r="A21" s="44" t="s">
        <v>20</v>
      </c>
      <c r="B21" s="44"/>
      <c r="C21" s="44"/>
      <c r="D21" s="45" t="s">
        <v>21</v>
      </c>
      <c r="E21" s="46"/>
      <c r="F21" s="46"/>
      <c r="G21" s="46"/>
      <c r="H21" s="46"/>
      <c r="I21" s="88">
        <f>IF(E21="Mestrado",6,0)+IF(E21="doutorado",12,0)</f>
        <v>0</v>
      </c>
      <c r="J21" s="89"/>
    </row>
    <row r="22" spans="1:10" ht="17.25" customHeight="1">
      <c r="A22" s="47" t="s">
        <v>22</v>
      </c>
      <c r="B22" s="47"/>
      <c r="C22" s="47"/>
      <c r="D22" s="45">
        <v>2</v>
      </c>
      <c r="E22" s="46"/>
      <c r="F22" s="46"/>
      <c r="G22" s="46"/>
      <c r="H22" s="46"/>
      <c r="I22" s="88">
        <f>IF(E22="sim",2,0)</f>
        <v>0</v>
      </c>
      <c r="J22" s="89"/>
    </row>
    <row r="23" spans="1:10" ht="15" customHeight="1">
      <c r="A23" s="48" t="s">
        <v>23</v>
      </c>
      <c r="B23" s="49"/>
      <c r="C23" s="49"/>
      <c r="D23" s="49"/>
      <c r="E23" s="49"/>
      <c r="F23" s="49"/>
      <c r="G23" s="49"/>
      <c r="H23" s="50"/>
      <c r="I23" s="90">
        <f>SUM(I21:I22)</f>
        <v>0</v>
      </c>
      <c r="J23" s="91">
        <f>J21+J22</f>
        <v>0</v>
      </c>
    </row>
    <row r="24" spans="1:10" ht="15">
      <c r="A24" s="51" t="s">
        <v>24</v>
      </c>
      <c r="B24" s="51"/>
      <c r="C24" s="51"/>
      <c r="D24" s="42" t="s">
        <v>17</v>
      </c>
      <c r="E24" s="42">
        <f ca="1">YEAR(TODAY())-4</f>
        <v>2018</v>
      </c>
      <c r="F24" s="42">
        <f ca="1">YEAR(TODAY())-3</f>
        <v>2019</v>
      </c>
      <c r="G24" s="42">
        <f ca="1">YEAR(TODAY())-2</f>
        <v>2020</v>
      </c>
      <c r="H24" s="42">
        <f ca="1">YEAR(TODAY())-1</f>
        <v>2021</v>
      </c>
      <c r="I24" s="42" t="s">
        <v>19</v>
      </c>
      <c r="J24" s="92" t="s">
        <v>19</v>
      </c>
    </row>
    <row r="25" spans="1:14" ht="15">
      <c r="A25" s="52" t="s">
        <v>25</v>
      </c>
      <c r="B25" s="53"/>
      <c r="C25" s="54"/>
      <c r="D25" s="55">
        <v>20</v>
      </c>
      <c r="E25" s="56"/>
      <c r="F25" s="56"/>
      <c r="G25" s="56"/>
      <c r="H25" s="56"/>
      <c r="I25" s="55">
        <f>(D25*E25)+(D25*F25)+(D25*G25)+(D25*H25)</f>
        <v>0</v>
      </c>
      <c r="J25" s="89"/>
      <c r="K25">
        <f>E25*$D25</f>
        <v>0</v>
      </c>
      <c r="L25">
        <f>F25*$D25</f>
        <v>0</v>
      </c>
      <c r="M25">
        <f>G25*$D25</f>
        <v>0</v>
      </c>
      <c r="N25">
        <f>H25*$D25</f>
        <v>0</v>
      </c>
    </row>
    <row r="26" spans="1:14" ht="15">
      <c r="A26" s="52" t="s">
        <v>26</v>
      </c>
      <c r="B26" s="53"/>
      <c r="C26" s="54"/>
      <c r="D26" s="55">
        <v>17</v>
      </c>
      <c r="E26" s="56"/>
      <c r="F26" s="56"/>
      <c r="G26" s="56"/>
      <c r="H26" s="56"/>
      <c r="I26" s="55">
        <f aca="true" t="shared" si="0" ref="I26:I59">(D26*E26)+(D26*F26)+(D26*G26)+(D26*H26)</f>
        <v>0</v>
      </c>
      <c r="J26" s="89"/>
      <c r="K26">
        <f aca="true" t="shared" si="1" ref="K26:K71">E26*$D26</f>
        <v>0</v>
      </c>
      <c r="L26">
        <f aca="true" t="shared" si="2" ref="L26:L71">F26*$D26</f>
        <v>0</v>
      </c>
      <c r="M26">
        <f aca="true" t="shared" si="3" ref="M26:M71">G26*$D26</f>
        <v>0</v>
      </c>
      <c r="N26">
        <f aca="true" t="shared" si="4" ref="N26:N71">H26*$D26</f>
        <v>0</v>
      </c>
    </row>
    <row r="27" spans="1:14" ht="15">
      <c r="A27" s="52" t="s">
        <v>27</v>
      </c>
      <c r="B27" s="53"/>
      <c r="C27" s="54"/>
      <c r="D27" s="55">
        <v>14</v>
      </c>
      <c r="E27" s="56"/>
      <c r="F27" s="56"/>
      <c r="G27" s="56"/>
      <c r="H27" s="56"/>
      <c r="I27" s="55">
        <f t="shared" si="0"/>
        <v>0</v>
      </c>
      <c r="J27" s="89"/>
      <c r="K27">
        <f t="shared" si="1"/>
        <v>0</v>
      </c>
      <c r="L27">
        <f t="shared" si="2"/>
        <v>0</v>
      </c>
      <c r="M27">
        <f t="shared" si="3"/>
        <v>0</v>
      </c>
      <c r="N27">
        <f t="shared" si="4"/>
        <v>0</v>
      </c>
    </row>
    <row r="28" spans="1:14" ht="15">
      <c r="A28" s="52" t="s">
        <v>28</v>
      </c>
      <c r="B28" s="53"/>
      <c r="C28" s="54"/>
      <c r="D28" s="55">
        <v>10</v>
      </c>
      <c r="E28" s="56"/>
      <c r="F28" s="56"/>
      <c r="G28" s="56"/>
      <c r="H28" s="56"/>
      <c r="I28" s="55">
        <f t="shared" si="0"/>
        <v>0</v>
      </c>
      <c r="J28" s="89"/>
      <c r="K28">
        <f t="shared" si="1"/>
        <v>0</v>
      </c>
      <c r="L28">
        <f t="shared" si="2"/>
        <v>0</v>
      </c>
      <c r="M28">
        <f t="shared" si="3"/>
        <v>0</v>
      </c>
      <c r="N28">
        <f t="shared" si="4"/>
        <v>0</v>
      </c>
    </row>
    <row r="29" spans="1:14" ht="15">
      <c r="A29" s="52" t="s">
        <v>29</v>
      </c>
      <c r="B29" s="53"/>
      <c r="C29" s="54"/>
      <c r="D29" s="55">
        <v>6</v>
      </c>
      <c r="E29" s="56"/>
      <c r="F29" s="56"/>
      <c r="G29" s="56"/>
      <c r="H29" s="56"/>
      <c r="I29" s="55">
        <f t="shared" si="0"/>
        <v>0</v>
      </c>
      <c r="J29" s="89"/>
      <c r="K29">
        <f t="shared" si="1"/>
        <v>0</v>
      </c>
      <c r="L29">
        <f t="shared" si="2"/>
        <v>0</v>
      </c>
      <c r="M29">
        <f t="shared" si="3"/>
        <v>0</v>
      </c>
      <c r="N29">
        <f t="shared" si="4"/>
        <v>0</v>
      </c>
    </row>
    <row r="30" spans="1:14" ht="15">
      <c r="A30" s="52" t="s">
        <v>30</v>
      </c>
      <c r="B30" s="53"/>
      <c r="C30" s="54"/>
      <c r="D30" s="55">
        <v>3</v>
      </c>
      <c r="E30" s="56"/>
      <c r="F30" s="56"/>
      <c r="G30" s="56"/>
      <c r="H30" s="56"/>
      <c r="I30" s="55">
        <f t="shared" si="0"/>
        <v>0</v>
      </c>
      <c r="J30" s="89"/>
      <c r="K30">
        <f t="shared" si="1"/>
        <v>0</v>
      </c>
      <c r="L30">
        <f t="shared" si="2"/>
        <v>0</v>
      </c>
      <c r="M30">
        <f t="shared" si="3"/>
        <v>0</v>
      </c>
      <c r="N30">
        <f t="shared" si="4"/>
        <v>0</v>
      </c>
    </row>
    <row r="31" spans="1:14" ht="15">
      <c r="A31" s="52" t="s">
        <v>31</v>
      </c>
      <c r="B31" s="53"/>
      <c r="C31" s="54"/>
      <c r="D31" s="55">
        <v>2</v>
      </c>
      <c r="E31" s="56"/>
      <c r="F31" s="56"/>
      <c r="G31" s="56"/>
      <c r="H31" s="56"/>
      <c r="I31" s="55">
        <f t="shared" si="0"/>
        <v>0</v>
      </c>
      <c r="J31" s="89"/>
      <c r="K31">
        <f t="shared" si="1"/>
        <v>0</v>
      </c>
      <c r="L31">
        <f t="shared" si="2"/>
        <v>0</v>
      </c>
      <c r="M31">
        <f t="shared" si="3"/>
        <v>0</v>
      </c>
      <c r="N31">
        <f t="shared" si="4"/>
        <v>0</v>
      </c>
    </row>
    <row r="32" spans="1:14" ht="15">
      <c r="A32" s="52" t="s">
        <v>32</v>
      </c>
      <c r="B32" s="53"/>
      <c r="C32" s="54"/>
      <c r="D32" s="55">
        <v>1</v>
      </c>
      <c r="E32" s="56"/>
      <c r="F32" s="56"/>
      <c r="G32" s="56"/>
      <c r="H32" s="56"/>
      <c r="I32" s="55">
        <f t="shared" si="0"/>
        <v>0</v>
      </c>
      <c r="J32" s="89"/>
      <c r="K32">
        <f t="shared" si="1"/>
        <v>0</v>
      </c>
      <c r="L32">
        <f t="shared" si="2"/>
        <v>0</v>
      </c>
      <c r="M32">
        <f t="shared" si="3"/>
        <v>0</v>
      </c>
      <c r="N32">
        <f t="shared" si="4"/>
        <v>0</v>
      </c>
    </row>
    <row r="33" spans="1:14" s="3" customFormat="1" ht="12" customHeight="1">
      <c r="A33" s="52" t="s">
        <v>33</v>
      </c>
      <c r="B33" s="53"/>
      <c r="C33" s="54"/>
      <c r="D33" s="55">
        <v>15</v>
      </c>
      <c r="E33" s="56"/>
      <c r="F33" s="56"/>
      <c r="G33" s="56"/>
      <c r="H33" s="56"/>
      <c r="I33" s="55">
        <f t="shared" si="0"/>
        <v>0</v>
      </c>
      <c r="J33" s="93"/>
      <c r="K33">
        <f t="shared" si="1"/>
        <v>0</v>
      </c>
      <c r="L33">
        <f t="shared" si="2"/>
        <v>0</v>
      </c>
      <c r="M33">
        <f t="shared" si="3"/>
        <v>0</v>
      </c>
      <c r="N33">
        <f t="shared" si="4"/>
        <v>0</v>
      </c>
    </row>
    <row r="34" spans="1:14" s="3" customFormat="1" ht="12" customHeight="1">
      <c r="A34" s="52" t="s">
        <v>34</v>
      </c>
      <c r="B34" s="53"/>
      <c r="C34" s="54"/>
      <c r="D34" s="55">
        <v>4</v>
      </c>
      <c r="E34" s="56"/>
      <c r="F34" s="56"/>
      <c r="G34" s="56"/>
      <c r="H34" s="56"/>
      <c r="I34" s="55">
        <f t="shared" si="0"/>
        <v>0</v>
      </c>
      <c r="J34" s="93"/>
      <c r="K34">
        <f t="shared" si="1"/>
        <v>0</v>
      </c>
      <c r="L34">
        <f t="shared" si="2"/>
        <v>0</v>
      </c>
      <c r="M34">
        <f t="shared" si="3"/>
        <v>0</v>
      </c>
      <c r="N34">
        <f t="shared" si="4"/>
        <v>0</v>
      </c>
    </row>
    <row r="35" spans="1:14" ht="12" customHeight="1">
      <c r="A35" s="57" t="s">
        <v>35</v>
      </c>
      <c r="B35" s="53"/>
      <c r="C35" s="54"/>
      <c r="D35" s="55">
        <v>2</v>
      </c>
      <c r="E35" s="56"/>
      <c r="F35" s="56"/>
      <c r="G35" s="56"/>
      <c r="H35" s="56"/>
      <c r="I35" s="55">
        <f t="shared" si="0"/>
        <v>0</v>
      </c>
      <c r="J35" s="89"/>
      <c r="K35">
        <f t="shared" si="1"/>
        <v>0</v>
      </c>
      <c r="L35">
        <f t="shared" si="2"/>
        <v>0</v>
      </c>
      <c r="M35">
        <f t="shared" si="3"/>
        <v>0</v>
      </c>
      <c r="N35">
        <f t="shared" si="4"/>
        <v>0</v>
      </c>
    </row>
    <row r="36" spans="1:14" ht="12" customHeight="1">
      <c r="A36" s="52" t="s">
        <v>36</v>
      </c>
      <c r="B36" s="53"/>
      <c r="C36" s="54"/>
      <c r="D36" s="55">
        <v>10</v>
      </c>
      <c r="E36" s="56"/>
      <c r="F36" s="56"/>
      <c r="G36" s="56"/>
      <c r="H36" s="56"/>
      <c r="I36" s="55">
        <f t="shared" si="0"/>
        <v>0</v>
      </c>
      <c r="J36" s="89"/>
      <c r="K36">
        <f t="shared" si="1"/>
        <v>0</v>
      </c>
      <c r="L36">
        <f t="shared" si="2"/>
        <v>0</v>
      </c>
      <c r="M36">
        <f t="shared" si="3"/>
        <v>0</v>
      </c>
      <c r="N36">
        <f t="shared" si="4"/>
        <v>0</v>
      </c>
    </row>
    <row r="37" spans="1:14" ht="15">
      <c r="A37" s="58" t="s">
        <v>37</v>
      </c>
      <c r="B37" s="59"/>
      <c r="C37" s="60"/>
      <c r="D37" s="55">
        <v>4</v>
      </c>
      <c r="E37" s="56"/>
      <c r="F37" s="56"/>
      <c r="G37" s="56"/>
      <c r="H37" s="56"/>
      <c r="I37" s="55">
        <f t="shared" si="0"/>
        <v>0</v>
      </c>
      <c r="J37" s="89"/>
      <c r="K37">
        <f t="shared" si="1"/>
        <v>0</v>
      </c>
      <c r="L37">
        <f t="shared" si="2"/>
        <v>0</v>
      </c>
      <c r="M37">
        <f t="shared" si="3"/>
        <v>0</v>
      </c>
      <c r="N37">
        <f t="shared" si="4"/>
        <v>0</v>
      </c>
    </row>
    <row r="38" spans="1:14" ht="15">
      <c r="A38" s="58" t="s">
        <v>38</v>
      </c>
      <c r="B38" s="59"/>
      <c r="C38" s="60"/>
      <c r="D38" s="55">
        <v>2</v>
      </c>
      <c r="E38" s="56"/>
      <c r="F38" s="56"/>
      <c r="G38" s="56"/>
      <c r="H38" s="56"/>
      <c r="I38" s="55">
        <f t="shared" si="0"/>
        <v>0</v>
      </c>
      <c r="J38" s="89"/>
      <c r="K38">
        <f t="shared" si="1"/>
        <v>0</v>
      </c>
      <c r="L38">
        <f t="shared" si="2"/>
        <v>0</v>
      </c>
      <c r="M38">
        <f t="shared" si="3"/>
        <v>0</v>
      </c>
      <c r="N38">
        <f t="shared" si="4"/>
        <v>0</v>
      </c>
    </row>
    <row r="39" spans="1:14" ht="12" customHeight="1">
      <c r="A39" s="57" t="s">
        <v>39</v>
      </c>
      <c r="B39" s="57"/>
      <c r="C39" s="57"/>
      <c r="D39" s="55">
        <v>3</v>
      </c>
      <c r="E39" s="56"/>
      <c r="F39" s="56"/>
      <c r="G39" s="56"/>
      <c r="H39" s="56"/>
      <c r="I39" s="55">
        <f t="shared" si="0"/>
        <v>0</v>
      </c>
      <c r="J39" s="89"/>
      <c r="K39">
        <f t="shared" si="1"/>
        <v>0</v>
      </c>
      <c r="L39">
        <f t="shared" si="2"/>
        <v>0</v>
      </c>
      <c r="M39">
        <f t="shared" si="3"/>
        <v>0</v>
      </c>
      <c r="N39">
        <f t="shared" si="4"/>
        <v>0</v>
      </c>
    </row>
    <row r="40" spans="1:14" s="4" customFormat="1" ht="12" customHeight="1">
      <c r="A40" s="61" t="s">
        <v>40</v>
      </c>
      <c r="B40" s="62"/>
      <c r="C40" s="63"/>
      <c r="D40" s="55">
        <v>6</v>
      </c>
      <c r="E40" s="56"/>
      <c r="F40" s="56"/>
      <c r="G40" s="56"/>
      <c r="H40" s="56"/>
      <c r="I40" s="55">
        <f t="shared" si="0"/>
        <v>0</v>
      </c>
      <c r="J40" s="89"/>
      <c r="K40">
        <f t="shared" si="1"/>
        <v>0</v>
      </c>
      <c r="L40">
        <f t="shared" si="2"/>
        <v>0</v>
      </c>
      <c r="M40">
        <f t="shared" si="3"/>
        <v>0</v>
      </c>
      <c r="N40">
        <f t="shared" si="4"/>
        <v>0</v>
      </c>
    </row>
    <row r="41" spans="1:14" ht="12" customHeight="1">
      <c r="A41" s="61" t="s">
        <v>41</v>
      </c>
      <c r="B41" s="62"/>
      <c r="C41" s="63"/>
      <c r="D41" s="55">
        <v>10</v>
      </c>
      <c r="E41" s="56"/>
      <c r="F41" s="56"/>
      <c r="G41" s="56"/>
      <c r="H41" s="56"/>
      <c r="I41" s="55">
        <f t="shared" si="0"/>
        <v>0</v>
      </c>
      <c r="J41" s="89"/>
      <c r="K41">
        <f t="shared" si="1"/>
        <v>0</v>
      </c>
      <c r="L41">
        <f t="shared" si="2"/>
        <v>0</v>
      </c>
      <c r="M41">
        <f t="shared" si="3"/>
        <v>0</v>
      </c>
      <c r="N41">
        <f t="shared" si="4"/>
        <v>0</v>
      </c>
    </row>
    <row r="42" spans="1:14" ht="12" customHeight="1">
      <c r="A42" s="52" t="s">
        <v>42</v>
      </c>
      <c r="B42" s="53"/>
      <c r="C42" s="54"/>
      <c r="D42" s="55">
        <v>6</v>
      </c>
      <c r="E42" s="56"/>
      <c r="F42" s="56"/>
      <c r="G42" s="56"/>
      <c r="H42" s="56"/>
      <c r="I42" s="55">
        <f t="shared" si="0"/>
        <v>0</v>
      </c>
      <c r="J42" s="89"/>
      <c r="K42">
        <f t="shared" si="1"/>
        <v>0</v>
      </c>
      <c r="L42">
        <f t="shared" si="2"/>
        <v>0</v>
      </c>
      <c r="M42">
        <f t="shared" si="3"/>
        <v>0</v>
      </c>
      <c r="N42">
        <f t="shared" si="4"/>
        <v>0</v>
      </c>
    </row>
    <row r="43" spans="1:14" ht="12" customHeight="1">
      <c r="A43" s="52" t="s">
        <v>43</v>
      </c>
      <c r="B43" s="53"/>
      <c r="C43" s="54"/>
      <c r="D43" s="55">
        <v>17</v>
      </c>
      <c r="E43" s="56"/>
      <c r="F43" s="56"/>
      <c r="G43" s="56"/>
      <c r="H43" s="56"/>
      <c r="I43" s="55">
        <f t="shared" si="0"/>
        <v>0</v>
      </c>
      <c r="J43" s="89"/>
      <c r="K43">
        <f t="shared" si="1"/>
        <v>0</v>
      </c>
      <c r="L43">
        <f t="shared" si="2"/>
        <v>0</v>
      </c>
      <c r="M43">
        <f t="shared" si="3"/>
        <v>0</v>
      </c>
      <c r="N43">
        <f t="shared" si="4"/>
        <v>0</v>
      </c>
    </row>
    <row r="44" spans="1:14" ht="12" customHeight="1">
      <c r="A44" s="52" t="s">
        <v>44</v>
      </c>
      <c r="B44" s="53"/>
      <c r="C44" s="54"/>
      <c r="D44" s="64">
        <v>20</v>
      </c>
      <c r="E44" s="56"/>
      <c r="F44" s="56"/>
      <c r="G44" s="56"/>
      <c r="H44" s="56"/>
      <c r="I44" s="64">
        <f t="shared" si="0"/>
        <v>0</v>
      </c>
      <c r="J44" s="89"/>
      <c r="K44">
        <f t="shared" si="1"/>
        <v>0</v>
      </c>
      <c r="L44">
        <f t="shared" si="2"/>
        <v>0</v>
      </c>
      <c r="M44">
        <f t="shared" si="3"/>
        <v>0</v>
      </c>
      <c r="N44">
        <f t="shared" si="4"/>
        <v>0</v>
      </c>
    </row>
    <row r="45" spans="1:14" ht="15">
      <c r="A45" s="52" t="s">
        <v>45</v>
      </c>
      <c r="B45" s="53"/>
      <c r="C45" s="54"/>
      <c r="D45" s="55">
        <v>3</v>
      </c>
      <c r="E45" s="56"/>
      <c r="F45" s="56"/>
      <c r="G45" s="56"/>
      <c r="H45" s="56"/>
      <c r="I45" s="55">
        <f t="shared" si="0"/>
        <v>0</v>
      </c>
      <c r="J45" s="89"/>
      <c r="K45">
        <f t="shared" si="1"/>
        <v>0</v>
      </c>
      <c r="L45">
        <f t="shared" si="2"/>
        <v>0</v>
      </c>
      <c r="M45">
        <f t="shared" si="3"/>
        <v>0</v>
      </c>
      <c r="N45">
        <f t="shared" si="4"/>
        <v>0</v>
      </c>
    </row>
    <row r="46" spans="1:14" ht="15">
      <c r="A46" s="52" t="s">
        <v>46</v>
      </c>
      <c r="B46" s="53"/>
      <c r="C46" s="54"/>
      <c r="D46" s="55">
        <v>1.5</v>
      </c>
      <c r="E46" s="56"/>
      <c r="F46" s="56"/>
      <c r="G46" s="56"/>
      <c r="H46" s="56"/>
      <c r="I46" s="55">
        <f t="shared" si="0"/>
        <v>0</v>
      </c>
      <c r="J46" s="89"/>
      <c r="K46">
        <f t="shared" si="1"/>
        <v>0</v>
      </c>
      <c r="L46">
        <f t="shared" si="2"/>
        <v>0</v>
      </c>
      <c r="M46">
        <f t="shared" si="3"/>
        <v>0</v>
      </c>
      <c r="N46">
        <f t="shared" si="4"/>
        <v>0</v>
      </c>
    </row>
    <row r="47" spans="1:14" s="5" customFormat="1" ht="12" customHeight="1">
      <c r="A47" s="65" t="s">
        <v>47</v>
      </c>
      <c r="B47" s="66"/>
      <c r="C47" s="66"/>
      <c r="D47" s="67"/>
      <c r="E47" s="56"/>
      <c r="F47" s="56"/>
      <c r="G47" s="56"/>
      <c r="H47" s="56"/>
      <c r="I47" s="67"/>
      <c r="J47" s="89"/>
      <c r="K47">
        <f t="shared" si="1"/>
        <v>0</v>
      </c>
      <c r="L47">
        <f t="shared" si="2"/>
        <v>0</v>
      </c>
      <c r="M47">
        <f t="shared" si="3"/>
        <v>0</v>
      </c>
      <c r="N47">
        <f t="shared" si="4"/>
        <v>0</v>
      </c>
    </row>
    <row r="48" spans="1:14" s="6" customFormat="1" ht="12" customHeight="1">
      <c r="A48" s="68" t="s">
        <v>48</v>
      </c>
      <c r="B48" s="69"/>
      <c r="C48" s="69"/>
      <c r="D48" s="70">
        <v>1</v>
      </c>
      <c r="E48" s="56"/>
      <c r="F48" s="56"/>
      <c r="G48" s="56"/>
      <c r="H48" s="56"/>
      <c r="I48" s="70">
        <f aca="true" t="shared" si="5" ref="I48:I57">(D48*E48)+(D48*F48)+(D48*G48)+(D48*H48)</f>
        <v>0</v>
      </c>
      <c r="J48" s="89"/>
      <c r="K48">
        <f t="shared" si="1"/>
        <v>0</v>
      </c>
      <c r="L48">
        <f t="shared" si="2"/>
        <v>0</v>
      </c>
      <c r="M48">
        <f t="shared" si="3"/>
        <v>0</v>
      </c>
      <c r="N48">
        <f t="shared" si="4"/>
        <v>0</v>
      </c>
    </row>
    <row r="49" spans="1:14" s="6" customFormat="1" ht="12" customHeight="1">
      <c r="A49" s="68" t="s">
        <v>49</v>
      </c>
      <c r="B49" s="69"/>
      <c r="C49" s="69"/>
      <c r="D49" s="55">
        <v>3</v>
      </c>
      <c r="E49" s="56"/>
      <c r="F49" s="56"/>
      <c r="G49" s="56"/>
      <c r="H49" s="56"/>
      <c r="I49" s="55">
        <f t="shared" si="5"/>
        <v>0</v>
      </c>
      <c r="J49" s="89"/>
      <c r="K49">
        <f t="shared" si="1"/>
        <v>0</v>
      </c>
      <c r="L49">
        <f t="shared" si="2"/>
        <v>0</v>
      </c>
      <c r="M49">
        <f t="shared" si="3"/>
        <v>0</v>
      </c>
      <c r="N49">
        <f t="shared" si="4"/>
        <v>0</v>
      </c>
    </row>
    <row r="50" spans="1:14" s="6" customFormat="1" ht="12" customHeight="1">
      <c r="A50" s="68" t="s">
        <v>50</v>
      </c>
      <c r="B50" s="69"/>
      <c r="C50" s="69"/>
      <c r="D50" s="70">
        <v>1</v>
      </c>
      <c r="E50" s="56"/>
      <c r="F50" s="56"/>
      <c r="G50" s="56"/>
      <c r="H50" s="56"/>
      <c r="I50" s="55">
        <f t="shared" si="5"/>
        <v>0</v>
      </c>
      <c r="J50" s="89"/>
      <c r="K50">
        <f t="shared" si="1"/>
        <v>0</v>
      </c>
      <c r="L50">
        <f t="shared" si="2"/>
        <v>0</v>
      </c>
      <c r="M50">
        <f t="shared" si="3"/>
        <v>0</v>
      </c>
      <c r="N50">
        <f t="shared" si="4"/>
        <v>0</v>
      </c>
    </row>
    <row r="51" spans="1:14" s="6" customFormat="1" ht="12" customHeight="1">
      <c r="A51" s="68" t="s">
        <v>51</v>
      </c>
      <c r="B51" s="69"/>
      <c r="C51" s="69"/>
      <c r="D51" s="55">
        <v>3</v>
      </c>
      <c r="E51" s="56"/>
      <c r="F51" s="56"/>
      <c r="G51" s="56"/>
      <c r="H51" s="56"/>
      <c r="I51" s="55">
        <f t="shared" si="5"/>
        <v>0</v>
      </c>
      <c r="J51" s="89"/>
      <c r="K51">
        <f t="shared" si="1"/>
        <v>0</v>
      </c>
      <c r="L51">
        <f t="shared" si="2"/>
        <v>0</v>
      </c>
      <c r="M51">
        <f t="shared" si="3"/>
        <v>0</v>
      </c>
      <c r="N51">
        <f t="shared" si="4"/>
        <v>0</v>
      </c>
    </row>
    <row r="52" spans="1:14" s="6" customFormat="1" ht="12" customHeight="1">
      <c r="A52" s="68" t="s">
        <v>52</v>
      </c>
      <c r="B52" s="69"/>
      <c r="C52" s="69"/>
      <c r="D52" s="55">
        <v>1</v>
      </c>
      <c r="E52" s="56"/>
      <c r="F52" s="56"/>
      <c r="G52" s="56"/>
      <c r="H52" s="56"/>
      <c r="I52" s="55">
        <f t="shared" si="5"/>
        <v>0</v>
      </c>
      <c r="J52" s="89"/>
      <c r="K52">
        <f t="shared" si="1"/>
        <v>0</v>
      </c>
      <c r="L52">
        <f t="shared" si="2"/>
        <v>0</v>
      </c>
      <c r="M52">
        <f t="shared" si="3"/>
        <v>0</v>
      </c>
      <c r="N52">
        <f t="shared" si="4"/>
        <v>0</v>
      </c>
    </row>
    <row r="53" spans="1:14" s="6" customFormat="1" ht="12" customHeight="1">
      <c r="A53" s="68" t="s">
        <v>53</v>
      </c>
      <c r="B53" s="69"/>
      <c r="C53" s="69"/>
      <c r="D53" s="55">
        <v>3</v>
      </c>
      <c r="E53" s="56"/>
      <c r="F53" s="56"/>
      <c r="G53" s="56"/>
      <c r="H53" s="56"/>
      <c r="I53" s="55">
        <f t="shared" si="5"/>
        <v>0</v>
      </c>
      <c r="J53" s="89"/>
      <c r="K53">
        <f t="shared" si="1"/>
        <v>0</v>
      </c>
      <c r="L53">
        <f t="shared" si="2"/>
        <v>0</v>
      </c>
      <c r="M53">
        <f t="shared" si="3"/>
        <v>0</v>
      </c>
      <c r="N53">
        <f t="shared" si="4"/>
        <v>0</v>
      </c>
    </row>
    <row r="54" spans="1:14" s="6" customFormat="1" ht="12" customHeight="1">
      <c r="A54" s="68" t="s">
        <v>54</v>
      </c>
      <c r="B54" s="69"/>
      <c r="C54" s="69"/>
      <c r="D54" s="55">
        <v>1</v>
      </c>
      <c r="E54" s="56"/>
      <c r="F54" s="56"/>
      <c r="G54" s="56"/>
      <c r="H54" s="56"/>
      <c r="I54" s="55">
        <f t="shared" si="5"/>
        <v>0</v>
      </c>
      <c r="J54" s="89"/>
      <c r="K54">
        <f t="shared" si="1"/>
        <v>0</v>
      </c>
      <c r="L54">
        <f t="shared" si="2"/>
        <v>0</v>
      </c>
      <c r="M54">
        <f t="shared" si="3"/>
        <v>0</v>
      </c>
      <c r="N54">
        <f t="shared" si="4"/>
        <v>0</v>
      </c>
    </row>
    <row r="55" spans="1:14" s="6" customFormat="1" ht="12" customHeight="1">
      <c r="A55" s="68" t="s">
        <v>55</v>
      </c>
      <c r="B55" s="69"/>
      <c r="C55" s="69"/>
      <c r="D55" s="70">
        <v>3</v>
      </c>
      <c r="E55" s="56"/>
      <c r="F55" s="56"/>
      <c r="G55" s="56"/>
      <c r="H55" s="56"/>
      <c r="I55" s="55">
        <f t="shared" si="5"/>
        <v>0</v>
      </c>
      <c r="J55" s="89"/>
      <c r="K55">
        <f t="shared" si="1"/>
        <v>0</v>
      </c>
      <c r="L55">
        <f t="shared" si="2"/>
        <v>0</v>
      </c>
      <c r="M55">
        <f t="shared" si="3"/>
        <v>0</v>
      </c>
      <c r="N55">
        <f t="shared" si="4"/>
        <v>0</v>
      </c>
    </row>
    <row r="56" spans="1:14" s="6" customFormat="1" ht="12" customHeight="1">
      <c r="A56" s="68" t="s">
        <v>56</v>
      </c>
      <c r="B56" s="69"/>
      <c r="C56" s="69"/>
      <c r="D56" s="70">
        <v>1</v>
      </c>
      <c r="E56" s="56"/>
      <c r="F56" s="56"/>
      <c r="G56" s="56"/>
      <c r="H56" s="56"/>
      <c r="I56" s="55">
        <f t="shared" si="5"/>
        <v>0</v>
      </c>
      <c r="J56" s="89"/>
      <c r="K56">
        <f t="shared" si="1"/>
        <v>0</v>
      </c>
      <c r="L56">
        <f t="shared" si="2"/>
        <v>0</v>
      </c>
      <c r="M56">
        <f t="shared" si="3"/>
        <v>0</v>
      </c>
      <c r="N56">
        <f t="shared" si="4"/>
        <v>0</v>
      </c>
    </row>
    <row r="57" spans="1:14" s="6" customFormat="1" ht="12" customHeight="1">
      <c r="A57" s="68" t="s">
        <v>57</v>
      </c>
      <c r="B57" s="69"/>
      <c r="C57" s="69"/>
      <c r="D57" s="70">
        <v>3</v>
      </c>
      <c r="E57" s="56"/>
      <c r="F57" s="56"/>
      <c r="G57" s="56"/>
      <c r="H57" s="56"/>
      <c r="I57" s="55">
        <f t="shared" si="5"/>
        <v>0</v>
      </c>
      <c r="J57" s="89"/>
      <c r="K57">
        <f t="shared" si="1"/>
        <v>0</v>
      </c>
      <c r="L57">
        <f t="shared" si="2"/>
        <v>0</v>
      </c>
      <c r="M57">
        <f t="shared" si="3"/>
        <v>0</v>
      </c>
      <c r="N57">
        <f t="shared" si="4"/>
        <v>0</v>
      </c>
    </row>
    <row r="58" spans="1:14" ht="15">
      <c r="A58" s="71" t="s">
        <v>58</v>
      </c>
      <c r="B58" s="72"/>
      <c r="C58" s="73"/>
      <c r="D58" s="55">
        <v>7</v>
      </c>
      <c r="E58" s="56"/>
      <c r="F58" s="56"/>
      <c r="G58" s="56"/>
      <c r="H58" s="56"/>
      <c r="I58" s="55">
        <f t="shared" si="0"/>
        <v>0</v>
      </c>
      <c r="J58" s="89"/>
      <c r="K58">
        <f t="shared" si="1"/>
        <v>0</v>
      </c>
      <c r="L58">
        <f t="shared" si="2"/>
        <v>0</v>
      </c>
      <c r="M58">
        <f t="shared" si="3"/>
        <v>0</v>
      </c>
      <c r="N58">
        <f t="shared" si="4"/>
        <v>0</v>
      </c>
    </row>
    <row r="59" spans="1:14" ht="43.5" customHeight="1">
      <c r="A59" s="74" t="s">
        <v>59</v>
      </c>
      <c r="B59" s="75"/>
      <c r="C59" s="76"/>
      <c r="D59" s="55">
        <v>5</v>
      </c>
      <c r="E59" s="56"/>
      <c r="F59" s="56"/>
      <c r="G59" s="56"/>
      <c r="H59" s="56"/>
      <c r="I59" s="55">
        <f t="shared" si="0"/>
        <v>0</v>
      </c>
      <c r="J59" s="89"/>
      <c r="K59">
        <f t="shared" si="1"/>
        <v>0</v>
      </c>
      <c r="L59">
        <f t="shared" si="2"/>
        <v>0</v>
      </c>
      <c r="M59">
        <f t="shared" si="3"/>
        <v>0</v>
      </c>
      <c r="N59">
        <f t="shared" si="4"/>
        <v>0</v>
      </c>
    </row>
    <row r="60" spans="1:14" ht="15" customHeight="1">
      <c r="A60" s="77" t="s">
        <v>60</v>
      </c>
      <c r="B60" s="78"/>
      <c r="C60" s="78"/>
      <c r="D60" s="78"/>
      <c r="E60" s="55">
        <f>K60</f>
        <v>0</v>
      </c>
      <c r="F60" s="55">
        <f>L60</f>
        <v>0</v>
      </c>
      <c r="G60" s="55">
        <f>M60</f>
        <v>0</v>
      </c>
      <c r="H60" s="55">
        <f>N60</f>
        <v>0</v>
      </c>
      <c r="I60" s="55">
        <f>SUM(E60:H60)</f>
        <v>0</v>
      </c>
      <c r="J60" s="91">
        <f>SUM(J25:J59)</f>
        <v>0</v>
      </c>
      <c r="K60">
        <f>SUM(K25:K59)</f>
        <v>0</v>
      </c>
      <c r="L60">
        <f>SUM(L25:L59)</f>
        <v>0</v>
      </c>
      <c r="M60">
        <f>SUM(M25:M59)</f>
        <v>0</v>
      </c>
      <c r="N60">
        <f>SUM(N25:N59)</f>
        <v>0</v>
      </c>
    </row>
    <row r="61" spans="1:10" ht="14.25" customHeight="1">
      <c r="A61" s="79" t="s">
        <v>61</v>
      </c>
      <c r="B61" s="80"/>
      <c r="C61" s="81"/>
      <c r="D61" s="82" t="s">
        <v>17</v>
      </c>
      <c r="E61" s="82">
        <f ca="1">YEAR(TODAY())-4</f>
        <v>2018</v>
      </c>
      <c r="F61" s="82">
        <f ca="1">YEAR(TODAY())-3</f>
        <v>2019</v>
      </c>
      <c r="G61" s="82">
        <f ca="1">YEAR(TODAY())-2</f>
        <v>2020</v>
      </c>
      <c r="H61" s="82">
        <f ca="1">YEAR(TODAY())-1</f>
        <v>2021</v>
      </c>
      <c r="I61" s="82" t="s">
        <v>19</v>
      </c>
      <c r="J61" s="92" t="s">
        <v>19</v>
      </c>
    </row>
    <row r="62" spans="1:14" ht="15" customHeight="1">
      <c r="A62" s="71" t="s">
        <v>62</v>
      </c>
      <c r="B62" s="72"/>
      <c r="C62" s="73"/>
      <c r="D62" s="55">
        <v>10</v>
      </c>
      <c r="E62" s="56"/>
      <c r="F62" s="56"/>
      <c r="G62" s="56"/>
      <c r="H62" s="56"/>
      <c r="I62" s="55">
        <f aca="true" t="shared" si="6" ref="I62:I71">(D62*E62)+(D62*F62)+(D62*G62)+(D62*H62)</f>
        <v>0</v>
      </c>
      <c r="J62" s="94"/>
      <c r="K62">
        <f t="shared" si="1"/>
        <v>0</v>
      </c>
      <c r="L62">
        <f t="shared" si="2"/>
        <v>0</v>
      </c>
      <c r="M62">
        <f t="shared" si="3"/>
        <v>0</v>
      </c>
      <c r="N62">
        <f t="shared" si="4"/>
        <v>0</v>
      </c>
    </row>
    <row r="63" spans="1:14" ht="15" customHeight="1">
      <c r="A63" s="52" t="s">
        <v>63</v>
      </c>
      <c r="B63" s="53"/>
      <c r="C63" s="54"/>
      <c r="D63" s="55">
        <v>5</v>
      </c>
      <c r="E63" s="56"/>
      <c r="F63" s="56"/>
      <c r="G63" s="56"/>
      <c r="H63" s="56"/>
      <c r="I63" s="55">
        <f t="shared" si="6"/>
        <v>0</v>
      </c>
      <c r="J63" s="94"/>
      <c r="K63">
        <f t="shared" si="1"/>
        <v>0</v>
      </c>
      <c r="L63">
        <f t="shared" si="2"/>
        <v>0</v>
      </c>
      <c r="M63">
        <f t="shared" si="3"/>
        <v>0</v>
      </c>
      <c r="N63">
        <f t="shared" si="4"/>
        <v>0</v>
      </c>
    </row>
    <row r="64" spans="1:14" ht="15" customHeight="1">
      <c r="A64" s="52" t="s">
        <v>64</v>
      </c>
      <c r="B64" s="53"/>
      <c r="C64" s="54"/>
      <c r="D64" s="55">
        <v>5</v>
      </c>
      <c r="E64" s="56"/>
      <c r="F64" s="56"/>
      <c r="G64" s="56"/>
      <c r="H64" s="56"/>
      <c r="I64" s="55">
        <f t="shared" si="6"/>
        <v>0</v>
      </c>
      <c r="J64" s="89"/>
      <c r="K64">
        <f t="shared" si="1"/>
        <v>0</v>
      </c>
      <c r="L64">
        <f t="shared" si="2"/>
        <v>0</v>
      </c>
      <c r="M64">
        <f t="shared" si="3"/>
        <v>0</v>
      </c>
      <c r="N64">
        <f t="shared" si="4"/>
        <v>0</v>
      </c>
    </row>
    <row r="65" spans="1:14" ht="15" customHeight="1">
      <c r="A65" s="52" t="s">
        <v>65</v>
      </c>
      <c r="B65" s="53"/>
      <c r="C65" s="54"/>
      <c r="D65" s="55">
        <v>2.5</v>
      </c>
      <c r="E65" s="56"/>
      <c r="F65" s="56"/>
      <c r="G65" s="56"/>
      <c r="H65" s="56"/>
      <c r="I65" s="55">
        <f t="shared" si="6"/>
        <v>0</v>
      </c>
      <c r="J65" s="89"/>
      <c r="K65">
        <f t="shared" si="1"/>
        <v>0</v>
      </c>
      <c r="L65">
        <f t="shared" si="2"/>
        <v>0</v>
      </c>
      <c r="M65">
        <f t="shared" si="3"/>
        <v>0</v>
      </c>
      <c r="N65">
        <f t="shared" si="4"/>
        <v>0</v>
      </c>
    </row>
    <row r="66" spans="1:14" s="4" customFormat="1" ht="12" customHeight="1">
      <c r="A66" s="52" t="s">
        <v>66</v>
      </c>
      <c r="B66" s="53"/>
      <c r="C66" s="54"/>
      <c r="D66" s="55">
        <v>1.5</v>
      </c>
      <c r="E66" s="56"/>
      <c r="F66" s="56"/>
      <c r="G66" s="56"/>
      <c r="H66" s="56"/>
      <c r="I66" s="55">
        <f t="shared" si="6"/>
        <v>0</v>
      </c>
      <c r="J66" s="89"/>
      <c r="K66">
        <f t="shared" si="1"/>
        <v>0</v>
      </c>
      <c r="L66">
        <f t="shared" si="2"/>
        <v>0</v>
      </c>
      <c r="M66">
        <f t="shared" si="3"/>
        <v>0</v>
      </c>
      <c r="N66">
        <f t="shared" si="4"/>
        <v>0</v>
      </c>
    </row>
    <row r="67" spans="1:14" s="4" customFormat="1" ht="12" customHeight="1">
      <c r="A67" s="52" t="s">
        <v>67</v>
      </c>
      <c r="B67" s="53"/>
      <c r="C67" s="54"/>
      <c r="D67" s="55">
        <v>1</v>
      </c>
      <c r="E67" s="56"/>
      <c r="F67" s="56"/>
      <c r="G67" s="56"/>
      <c r="H67" s="56"/>
      <c r="I67" s="55">
        <f t="shared" si="6"/>
        <v>0</v>
      </c>
      <c r="J67" s="89"/>
      <c r="K67">
        <f t="shared" si="1"/>
        <v>0</v>
      </c>
      <c r="L67">
        <f t="shared" si="2"/>
        <v>0</v>
      </c>
      <c r="M67">
        <f t="shared" si="3"/>
        <v>0</v>
      </c>
      <c r="N67">
        <f t="shared" si="4"/>
        <v>0</v>
      </c>
    </row>
    <row r="68" spans="1:14" ht="15" customHeight="1">
      <c r="A68" s="57" t="s">
        <v>68</v>
      </c>
      <c r="B68" s="57"/>
      <c r="C68" s="57"/>
      <c r="D68" s="55">
        <v>1.5</v>
      </c>
      <c r="E68" s="56"/>
      <c r="F68" s="56"/>
      <c r="G68" s="56"/>
      <c r="H68" s="56"/>
      <c r="I68" s="55">
        <f t="shared" si="6"/>
        <v>0</v>
      </c>
      <c r="J68" s="89"/>
      <c r="K68">
        <f t="shared" si="1"/>
        <v>0</v>
      </c>
      <c r="L68">
        <f t="shared" si="2"/>
        <v>0</v>
      </c>
      <c r="M68">
        <f t="shared" si="3"/>
        <v>0</v>
      </c>
      <c r="N68">
        <f t="shared" si="4"/>
        <v>0</v>
      </c>
    </row>
    <row r="69" spans="1:14" ht="12" customHeight="1">
      <c r="A69" s="52" t="s">
        <v>69</v>
      </c>
      <c r="B69" s="53"/>
      <c r="C69" s="54"/>
      <c r="D69" s="55">
        <v>1</v>
      </c>
      <c r="E69" s="56"/>
      <c r="F69" s="56"/>
      <c r="G69" s="56"/>
      <c r="H69" s="56"/>
      <c r="I69" s="55">
        <f t="shared" si="6"/>
        <v>0</v>
      </c>
      <c r="J69" s="89"/>
      <c r="K69">
        <f t="shared" si="1"/>
        <v>0</v>
      </c>
      <c r="L69">
        <f t="shared" si="2"/>
        <v>0</v>
      </c>
      <c r="M69">
        <f t="shared" si="3"/>
        <v>0</v>
      </c>
      <c r="N69">
        <f t="shared" si="4"/>
        <v>0</v>
      </c>
    </row>
    <row r="70" spans="1:14" ht="12" customHeight="1">
      <c r="A70" s="57" t="s">
        <v>70</v>
      </c>
      <c r="B70" s="95"/>
      <c r="C70" s="57"/>
      <c r="D70" s="55">
        <v>1</v>
      </c>
      <c r="E70" s="56"/>
      <c r="F70" s="56"/>
      <c r="G70" s="56"/>
      <c r="H70" s="56"/>
      <c r="I70" s="55">
        <f t="shared" si="6"/>
        <v>0</v>
      </c>
      <c r="J70" s="89"/>
      <c r="K70">
        <f t="shared" si="1"/>
        <v>0</v>
      </c>
      <c r="L70">
        <f t="shared" si="2"/>
        <v>0</v>
      </c>
      <c r="M70">
        <f t="shared" si="3"/>
        <v>0</v>
      </c>
      <c r="N70">
        <f t="shared" si="4"/>
        <v>0</v>
      </c>
    </row>
    <row r="71" spans="1:14" ht="12" customHeight="1">
      <c r="A71" s="57" t="s">
        <v>71</v>
      </c>
      <c r="B71" s="95"/>
      <c r="C71" s="57"/>
      <c r="D71" s="55">
        <v>0.5</v>
      </c>
      <c r="E71" s="56"/>
      <c r="F71" s="56"/>
      <c r="G71" s="56"/>
      <c r="H71" s="56"/>
      <c r="I71" s="55">
        <f t="shared" si="6"/>
        <v>0</v>
      </c>
      <c r="J71" s="89"/>
      <c r="K71">
        <f t="shared" si="1"/>
        <v>0</v>
      </c>
      <c r="L71">
        <f t="shared" si="2"/>
        <v>0</v>
      </c>
      <c r="M71">
        <f t="shared" si="3"/>
        <v>0</v>
      </c>
      <c r="N71">
        <f t="shared" si="4"/>
        <v>0</v>
      </c>
    </row>
    <row r="72" spans="1:14" ht="15">
      <c r="A72" s="77" t="s">
        <v>72</v>
      </c>
      <c r="B72" s="78"/>
      <c r="C72" s="78"/>
      <c r="D72" s="78"/>
      <c r="E72" s="55">
        <f>K72</f>
        <v>0</v>
      </c>
      <c r="F72" s="55">
        <f>L72</f>
        <v>0</v>
      </c>
      <c r="G72" s="55">
        <f>M72</f>
        <v>0</v>
      </c>
      <c r="H72" s="55">
        <f>N72</f>
        <v>0</v>
      </c>
      <c r="I72" s="55">
        <f>SUM(E72:H72)</f>
        <v>0</v>
      </c>
      <c r="J72" s="91">
        <f>SUM(J62:J71)</f>
        <v>0</v>
      </c>
      <c r="K72">
        <f>SUM(K62:K71)</f>
        <v>0</v>
      </c>
      <c r="L72">
        <f>SUM(L62:L71)</f>
        <v>0</v>
      </c>
      <c r="M72">
        <f>SUM(M62:M71)</f>
        <v>0</v>
      </c>
      <c r="N72">
        <f>SUM(N62:N71)</f>
        <v>0</v>
      </c>
    </row>
    <row r="73" spans="1:10" ht="12" customHeight="1">
      <c r="A73" s="96"/>
      <c r="B73" s="96"/>
      <c r="C73" s="96"/>
      <c r="D73" s="96"/>
      <c r="E73" s="97"/>
      <c r="F73" s="97"/>
      <c r="G73" s="97"/>
      <c r="H73" s="97"/>
      <c r="I73" s="97"/>
      <c r="J73" s="91"/>
    </row>
    <row r="74" spans="1:9" ht="15">
      <c r="A74" s="98" t="s">
        <v>73</v>
      </c>
      <c r="B74" s="98"/>
      <c r="C74" s="98"/>
      <c r="D74" s="98"/>
      <c r="E74" s="98"/>
      <c r="F74" s="98"/>
      <c r="G74" s="98"/>
      <c r="H74" s="98"/>
      <c r="I74" s="98"/>
    </row>
    <row r="75" spans="1:10" ht="30.75" customHeight="1">
      <c r="A75" s="99"/>
      <c r="B75" s="100"/>
      <c r="C75" s="100"/>
      <c r="D75" s="100"/>
      <c r="E75" s="100"/>
      <c r="F75" s="100"/>
      <c r="G75" s="100"/>
      <c r="H75" s="100"/>
      <c r="I75" s="116"/>
      <c r="J75" s="117"/>
    </row>
    <row r="76" spans="1:10" ht="10.5" customHeight="1">
      <c r="A76" s="12"/>
      <c r="B76" s="12"/>
      <c r="C76" s="12"/>
      <c r="D76" s="12"/>
      <c r="E76" s="12"/>
      <c r="F76" s="12"/>
      <c r="G76" s="12"/>
      <c r="H76" s="12"/>
      <c r="I76" s="12"/>
      <c r="J76" s="117"/>
    </row>
    <row r="77" spans="1:10" ht="15" customHeight="1">
      <c r="A77" s="101" t="s">
        <v>74</v>
      </c>
      <c r="B77" s="101"/>
      <c r="C77" s="101"/>
      <c r="D77" s="102"/>
      <c r="E77" s="103" t="s">
        <v>75</v>
      </c>
      <c r="F77" s="104"/>
      <c r="G77" s="104"/>
      <c r="H77" s="104"/>
      <c r="I77" s="118"/>
      <c r="J77" s="87" t="s">
        <v>76</v>
      </c>
    </row>
    <row r="78" spans="1:10" ht="12.75" customHeight="1">
      <c r="A78" s="101"/>
      <c r="B78" s="101"/>
      <c r="C78" s="101"/>
      <c r="D78" s="105"/>
      <c r="E78" s="42">
        <f ca="1">YEAR(TODAY())-4</f>
        <v>2018</v>
      </c>
      <c r="F78" s="42">
        <f ca="1">YEAR(TODAY())-3</f>
        <v>2019</v>
      </c>
      <c r="G78" s="42">
        <f ca="1">YEAR(TODAY())-2</f>
        <v>2020</v>
      </c>
      <c r="H78" s="42">
        <f ca="1">YEAR(TODAY())-1</f>
        <v>2021</v>
      </c>
      <c r="I78" s="119" t="s">
        <v>77</v>
      </c>
      <c r="J78" s="89"/>
    </row>
    <row r="79" spans="1:10" ht="15.75">
      <c r="A79" s="106" t="s">
        <v>78</v>
      </c>
      <c r="B79" s="107"/>
      <c r="C79" s="108"/>
      <c r="D79" s="27"/>
      <c r="E79" s="109">
        <f>K72+K60</f>
        <v>0</v>
      </c>
      <c r="F79" s="109">
        <f>L72+L60</f>
        <v>0</v>
      </c>
      <c r="G79" s="109">
        <f>M72+M60</f>
        <v>0</v>
      </c>
      <c r="H79" s="109">
        <f>N72+N60</f>
        <v>0</v>
      </c>
      <c r="I79" s="120">
        <f>SUM(E79:H79)+I23</f>
        <v>0</v>
      </c>
      <c r="J79" s="121">
        <f>J23+J60+J72</f>
        <v>0</v>
      </c>
    </row>
    <row r="80" spans="1:9" ht="15">
      <c r="A80" s="110"/>
      <c r="B80" s="110"/>
      <c r="C80" s="110"/>
      <c r="D80" s="110"/>
      <c r="E80" s="110"/>
      <c r="F80" s="110"/>
      <c r="G80" s="110"/>
      <c r="H80" s="110"/>
      <c r="I80" s="110"/>
    </row>
    <row r="81" ht="15" customHeight="1">
      <c r="A81" s="111" t="s">
        <v>79</v>
      </c>
    </row>
    <row r="82" spans="1:9" ht="15">
      <c r="A82" s="112" t="s">
        <v>80</v>
      </c>
      <c r="B82" s="112"/>
      <c r="C82" s="112"/>
      <c r="D82" s="112"/>
      <c r="E82" s="112"/>
      <c r="F82" s="112"/>
      <c r="G82" s="112"/>
      <c r="H82" s="112"/>
      <c r="I82" s="112"/>
    </row>
    <row r="83" ht="15">
      <c r="A83" s="113" t="s">
        <v>81</v>
      </c>
    </row>
    <row r="84" ht="21.75" customHeight="1">
      <c r="A84" s="114" t="s">
        <v>82</v>
      </c>
    </row>
    <row r="85" spans="1:10" s="7" customFormat="1" ht="18" customHeight="1">
      <c r="A85" s="115" t="s">
        <v>83</v>
      </c>
      <c r="J85" s="8"/>
    </row>
    <row r="86" ht="15">
      <c r="J86" s="122"/>
    </row>
  </sheetData>
  <sheetProtection password="CA13" sheet="1" objects="1"/>
  <mergeCells count="52">
    <mergeCell ref="A1:I1"/>
    <mergeCell ref="H3:I3"/>
    <mergeCell ref="A14:B14"/>
    <mergeCell ref="C14:I14"/>
    <mergeCell ref="A16:B16"/>
    <mergeCell ref="C16:I16"/>
    <mergeCell ref="A17:B17"/>
    <mergeCell ref="D17:I17"/>
    <mergeCell ref="A18:C18"/>
    <mergeCell ref="A20:C20"/>
    <mergeCell ref="E20:H20"/>
    <mergeCell ref="A21:C21"/>
    <mergeCell ref="E21:H21"/>
    <mergeCell ref="A22:C22"/>
    <mergeCell ref="E22:H22"/>
    <mergeCell ref="A23:H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6:C36"/>
    <mergeCell ref="A37:C37"/>
    <mergeCell ref="A38:C38"/>
    <mergeCell ref="A42:C42"/>
    <mergeCell ref="A45:C45"/>
    <mergeCell ref="A46:C46"/>
    <mergeCell ref="A58:C58"/>
    <mergeCell ref="A59:C59"/>
    <mergeCell ref="A60:D60"/>
    <mergeCell ref="A61:C61"/>
    <mergeCell ref="A62:C62"/>
    <mergeCell ref="A63:C63"/>
    <mergeCell ref="A64:C64"/>
    <mergeCell ref="A65:C65"/>
    <mergeCell ref="A66:C66"/>
    <mergeCell ref="A67:C67"/>
    <mergeCell ref="A72:D72"/>
    <mergeCell ref="A74:I74"/>
    <mergeCell ref="A75:I75"/>
    <mergeCell ref="E77:I77"/>
    <mergeCell ref="A80:I80"/>
    <mergeCell ref="A82:I82"/>
    <mergeCell ref="D77:D78"/>
    <mergeCell ref="A77:C78"/>
    <mergeCell ref="A7:I8"/>
    <mergeCell ref="A5:I6"/>
  </mergeCells>
  <printOptions/>
  <pageMargins left="0.511811024" right="0.511811024" top="0.787401575" bottom="0.787401575" header="0.31496062" footer="0.31496062"/>
  <pageSetup horizontalDpi="600" verticalDpi="600" orientation="portrait" paperSize="9" scale="88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R1">
      <selection activeCell="R1" sqref="R1:S2"/>
    </sheetView>
  </sheetViews>
  <sheetFormatPr defaultColWidth="9.140625" defaultRowHeight="15"/>
  <cols>
    <col min="1" max="17" width="9.140625" style="0" hidden="1" customWidth="1"/>
  </cols>
  <sheetData>
    <row r="1" spans="1:19" ht="15">
      <c r="A1" t="s">
        <v>84</v>
      </c>
      <c r="B1">
        <v>0</v>
      </c>
      <c r="C1" t="s">
        <v>85</v>
      </c>
      <c r="R1" t="s">
        <v>86</v>
      </c>
      <c r="S1" t="s">
        <v>84</v>
      </c>
    </row>
    <row r="2" spans="1:19" ht="15">
      <c r="A2" t="s">
        <v>87</v>
      </c>
      <c r="B2">
        <v>1</v>
      </c>
      <c r="C2" t="s">
        <v>88</v>
      </c>
      <c r="F2" t="s">
        <v>89</v>
      </c>
      <c r="G2" t="s">
        <v>90</v>
      </c>
      <c r="O2" t="s">
        <v>86</v>
      </c>
      <c r="Q2">
        <v>2015</v>
      </c>
      <c r="R2" t="s">
        <v>91</v>
      </c>
      <c r="S2" t="s">
        <v>87</v>
      </c>
    </row>
    <row r="3" spans="2:17" ht="15">
      <c r="B3">
        <v>2</v>
      </c>
      <c r="C3" t="s">
        <v>92</v>
      </c>
      <c r="F3" t="s">
        <v>93</v>
      </c>
      <c r="G3" t="s">
        <v>94</v>
      </c>
      <c r="O3" t="s">
        <v>91</v>
      </c>
      <c r="Q3">
        <v>2014</v>
      </c>
    </row>
    <row r="4" spans="2:17" ht="15">
      <c r="B4">
        <v>3</v>
      </c>
      <c r="C4" t="s">
        <v>95</v>
      </c>
      <c r="F4" t="s">
        <v>96</v>
      </c>
      <c r="G4" t="s">
        <v>97</v>
      </c>
      <c r="Q4">
        <v>2013</v>
      </c>
    </row>
    <row r="5" spans="2:17" ht="15">
      <c r="B5">
        <v>4</v>
      </c>
      <c r="C5" t="s">
        <v>98</v>
      </c>
      <c r="F5" t="s">
        <v>99</v>
      </c>
      <c r="G5" t="s">
        <v>100</v>
      </c>
      <c r="Q5">
        <v>2012</v>
      </c>
    </row>
    <row r="6" spans="2:17" ht="15">
      <c r="B6">
        <v>5</v>
      </c>
      <c r="C6" t="s">
        <v>101</v>
      </c>
      <c r="F6" t="s">
        <v>102</v>
      </c>
      <c r="G6" t="s">
        <v>103</v>
      </c>
      <c r="Q6">
        <v>2011</v>
      </c>
    </row>
    <row r="7" spans="2:17" ht="15">
      <c r="B7">
        <v>6</v>
      </c>
      <c r="C7" t="s">
        <v>104</v>
      </c>
      <c r="F7" t="s">
        <v>105</v>
      </c>
      <c r="G7" t="s">
        <v>106</v>
      </c>
      <c r="Q7">
        <v>2010</v>
      </c>
    </row>
    <row r="8" spans="2:17" ht="15">
      <c r="B8">
        <v>7</v>
      </c>
      <c r="C8" t="s">
        <v>107</v>
      </c>
      <c r="F8" t="s">
        <v>108</v>
      </c>
      <c r="G8" t="s">
        <v>109</v>
      </c>
      <c r="Q8">
        <v>2009</v>
      </c>
    </row>
    <row r="9" spans="2:17" ht="15">
      <c r="B9">
        <v>8</v>
      </c>
      <c r="C9" t="s">
        <v>110</v>
      </c>
      <c r="F9" t="s">
        <v>111</v>
      </c>
      <c r="G9" t="s">
        <v>112</v>
      </c>
      <c r="Q9">
        <v>2008</v>
      </c>
    </row>
    <row r="10" spans="2:17" ht="15">
      <c r="B10">
        <v>9</v>
      </c>
      <c r="C10" t="s">
        <v>113</v>
      </c>
      <c r="F10" t="s">
        <v>114</v>
      </c>
      <c r="G10" t="s">
        <v>115</v>
      </c>
      <c r="Q10">
        <v>2007</v>
      </c>
    </row>
    <row r="11" spans="2:17" ht="15">
      <c r="B11">
        <v>10</v>
      </c>
      <c r="C11" t="s">
        <v>116</v>
      </c>
      <c r="F11" t="s">
        <v>117</v>
      </c>
      <c r="G11" t="s">
        <v>118</v>
      </c>
      <c r="Q11">
        <v>2006</v>
      </c>
    </row>
    <row r="12" spans="2:17" ht="15">
      <c r="B12">
        <v>11</v>
      </c>
      <c r="C12" t="s">
        <v>119</v>
      </c>
      <c r="F12" t="s">
        <v>120</v>
      </c>
      <c r="G12" t="s">
        <v>121</v>
      </c>
      <c r="Q12">
        <v>2005</v>
      </c>
    </row>
    <row r="13" spans="2:17" ht="15">
      <c r="B13">
        <v>12</v>
      </c>
      <c r="F13" t="s">
        <v>122</v>
      </c>
      <c r="G13" t="s">
        <v>123</v>
      </c>
      <c r="Q13">
        <v>2004</v>
      </c>
    </row>
    <row r="14" spans="2:17" ht="15">
      <c r="B14">
        <v>13</v>
      </c>
      <c r="F14" t="s">
        <v>124</v>
      </c>
      <c r="G14" t="s">
        <v>125</v>
      </c>
      <c r="Q14">
        <v>2003</v>
      </c>
    </row>
    <row r="15" spans="2:17" ht="15">
      <c r="B15">
        <v>14</v>
      </c>
      <c r="F15" t="s">
        <v>126</v>
      </c>
      <c r="G15" t="s">
        <v>127</v>
      </c>
      <c r="Q15">
        <v>2002</v>
      </c>
    </row>
    <row r="16" spans="2:17" ht="15">
      <c r="B16">
        <v>15</v>
      </c>
      <c r="F16" t="s">
        <v>128</v>
      </c>
      <c r="G16" t="s">
        <v>129</v>
      </c>
      <c r="Q16">
        <v>2001</v>
      </c>
    </row>
    <row r="17" spans="2:17" ht="15">
      <c r="B17">
        <v>16</v>
      </c>
      <c r="F17" t="s">
        <v>130</v>
      </c>
      <c r="G17" t="s">
        <v>131</v>
      </c>
      <c r="Q17">
        <v>2000</v>
      </c>
    </row>
    <row r="18" spans="2:17" ht="15">
      <c r="B18">
        <v>17</v>
      </c>
      <c r="F18" t="s">
        <v>132</v>
      </c>
      <c r="G18" t="s">
        <v>133</v>
      </c>
      <c r="Q18">
        <v>1999</v>
      </c>
    </row>
    <row r="19" spans="2:17" ht="15">
      <c r="B19">
        <v>18</v>
      </c>
      <c r="F19" t="s">
        <v>134</v>
      </c>
      <c r="G19" t="s">
        <v>135</v>
      </c>
      <c r="Q19">
        <v>1998</v>
      </c>
    </row>
    <row r="20" spans="2:17" ht="15">
      <c r="B20">
        <v>19</v>
      </c>
      <c r="F20" t="s">
        <v>136</v>
      </c>
      <c r="G20" t="s">
        <v>137</v>
      </c>
      <c r="Q20">
        <v>1997</v>
      </c>
    </row>
    <row r="21" spans="2:17" ht="15">
      <c r="B21">
        <v>20</v>
      </c>
      <c r="F21" t="s">
        <v>138</v>
      </c>
      <c r="G21" t="s">
        <v>139</v>
      </c>
      <c r="Q21">
        <v>1996</v>
      </c>
    </row>
    <row r="22" spans="2:17" ht="15">
      <c r="B22">
        <v>21</v>
      </c>
      <c r="F22" t="s">
        <v>140</v>
      </c>
      <c r="G22" t="s">
        <v>141</v>
      </c>
      <c r="Q22">
        <v>1995</v>
      </c>
    </row>
    <row r="23" spans="2:17" ht="15">
      <c r="B23">
        <v>22</v>
      </c>
      <c r="F23" t="s">
        <v>142</v>
      </c>
      <c r="G23" t="s">
        <v>143</v>
      </c>
      <c r="Q23">
        <v>1994</v>
      </c>
    </row>
    <row r="24" spans="2:17" ht="15">
      <c r="B24">
        <v>23</v>
      </c>
      <c r="F24" t="s">
        <v>144</v>
      </c>
      <c r="G24" t="s">
        <v>145</v>
      </c>
      <c r="Q24">
        <v>1993</v>
      </c>
    </row>
    <row r="25" spans="2:17" ht="15">
      <c r="B25">
        <v>24</v>
      </c>
      <c r="F25" t="s">
        <v>146</v>
      </c>
      <c r="G25" t="s">
        <v>147</v>
      </c>
      <c r="Q25">
        <v>1992</v>
      </c>
    </row>
    <row r="26" spans="2:17" ht="15">
      <c r="B26">
        <v>25</v>
      </c>
      <c r="F26" t="s">
        <v>148</v>
      </c>
      <c r="G26" t="s">
        <v>149</v>
      </c>
      <c r="Q26">
        <v>1991</v>
      </c>
    </row>
    <row r="27" spans="2:17" ht="15">
      <c r="B27">
        <v>26</v>
      </c>
      <c r="F27" t="s">
        <v>150</v>
      </c>
      <c r="G27" t="s">
        <v>151</v>
      </c>
      <c r="Q27">
        <v>1990</v>
      </c>
    </row>
    <row r="28" spans="2:17" ht="15">
      <c r="B28">
        <v>27</v>
      </c>
      <c r="F28" t="s">
        <v>152</v>
      </c>
      <c r="G28" t="s">
        <v>153</v>
      </c>
      <c r="Q28">
        <v>1989</v>
      </c>
    </row>
    <row r="29" spans="2:17" ht="15">
      <c r="B29">
        <v>28</v>
      </c>
      <c r="F29" t="s">
        <v>154</v>
      </c>
      <c r="G29" t="s">
        <v>155</v>
      </c>
      <c r="Q29">
        <v>1988</v>
      </c>
    </row>
    <row r="30" spans="2:17" ht="15">
      <c r="B30">
        <v>29</v>
      </c>
      <c r="F30" t="s">
        <v>156</v>
      </c>
      <c r="G30" t="s">
        <v>157</v>
      </c>
      <c r="Q30">
        <v>1987</v>
      </c>
    </row>
    <row r="31" spans="2:17" ht="15">
      <c r="B31">
        <v>30</v>
      </c>
      <c r="F31" t="s">
        <v>158</v>
      </c>
      <c r="G31" t="s">
        <v>159</v>
      </c>
      <c r="Q31">
        <v>1986</v>
      </c>
    </row>
    <row r="32" spans="6:17" ht="15">
      <c r="F32" t="s">
        <v>160</v>
      </c>
      <c r="G32" t="s">
        <v>161</v>
      </c>
      <c r="Q32">
        <v>1985</v>
      </c>
    </row>
    <row r="33" spans="6:17" ht="15">
      <c r="F33" t="s">
        <v>162</v>
      </c>
      <c r="G33" t="s">
        <v>163</v>
      </c>
      <c r="Q33">
        <v>1984</v>
      </c>
    </row>
    <row r="34" spans="6:17" ht="15">
      <c r="F34" t="s">
        <v>164</v>
      </c>
      <c r="G34" t="s">
        <v>165</v>
      </c>
      <c r="Q34">
        <v>1983</v>
      </c>
    </row>
    <row r="35" spans="6:17" ht="15">
      <c r="F35" t="s">
        <v>166</v>
      </c>
      <c r="G35" t="s">
        <v>167</v>
      </c>
      <c r="Q35">
        <v>1982</v>
      </c>
    </row>
    <row r="36" spans="6:17" ht="15">
      <c r="F36" t="s">
        <v>168</v>
      </c>
      <c r="G36" t="s">
        <v>169</v>
      </c>
      <c r="Q36">
        <v>1981</v>
      </c>
    </row>
    <row r="37" spans="6:17" ht="15">
      <c r="F37" t="s">
        <v>170</v>
      </c>
      <c r="G37" t="s">
        <v>171</v>
      </c>
      <c r="Q37">
        <v>1980</v>
      </c>
    </row>
    <row r="38" spans="6:17" ht="15">
      <c r="F38" t="s">
        <v>172</v>
      </c>
      <c r="G38" t="s">
        <v>173</v>
      </c>
      <c r="Q38">
        <v>1979</v>
      </c>
    </row>
    <row r="39" spans="7:17" ht="15">
      <c r="G39" t="s">
        <v>174</v>
      </c>
      <c r="Q39">
        <v>1978</v>
      </c>
    </row>
    <row r="40" ht="15">
      <c r="Q40">
        <v>1977</v>
      </c>
    </row>
    <row r="41" ht="15">
      <c r="Q41">
        <v>1976</v>
      </c>
    </row>
    <row r="42" ht="15">
      <c r="Q42">
        <v>1975</v>
      </c>
    </row>
    <row r="43" ht="15">
      <c r="Q43">
        <v>1974</v>
      </c>
    </row>
    <row r="44" ht="15">
      <c r="Q44">
        <v>1973</v>
      </c>
    </row>
    <row r="45" ht="15">
      <c r="Q45">
        <v>1972</v>
      </c>
    </row>
    <row r="46" ht="15">
      <c r="Q46">
        <v>1971</v>
      </c>
    </row>
    <row r="47" ht="15">
      <c r="Q47">
        <v>1970</v>
      </c>
    </row>
    <row r="48" ht="15">
      <c r="Q48">
        <v>1969</v>
      </c>
    </row>
    <row r="49" ht="15">
      <c r="Q49">
        <v>1968</v>
      </c>
    </row>
    <row r="50" ht="15">
      <c r="Q50">
        <v>1967</v>
      </c>
    </row>
    <row r="51" ht="15">
      <c r="Q51">
        <v>1966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PROPP</dc:creator>
  <cp:keywords/>
  <dc:description/>
  <cp:lastModifiedBy>UFOP</cp:lastModifiedBy>
  <cp:lastPrinted>2018-04-11T19:58:16Z</cp:lastPrinted>
  <dcterms:created xsi:type="dcterms:W3CDTF">2015-03-18T18:22:29Z</dcterms:created>
  <dcterms:modified xsi:type="dcterms:W3CDTF">2022-05-05T17:30:18Z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2C3CC5BB040D4CB08D63B470C4D79292</vt:lpwstr>
  </property>
  <property fmtid="{D5CDD505-2E9C-101B-9397-08002B2CF9AE}" pid="4" name="KSOProductBuildV">
    <vt:lpwstr>1046-11.2.0.11074</vt:lpwstr>
  </property>
</Properties>
</file>