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735" activeTab="0"/>
  </bookViews>
  <sheets>
    <sheet name="Planilha" sheetId="1" r:id="rId1"/>
    <sheet name="Plan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UFOP</author>
  </authors>
  <commentList>
    <comment ref="I80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I79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E18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Mestrado ou Doutorado</t>
        </r>
      </text>
    </comment>
    <comment ref="E19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Sim ou Não</t>
        </r>
      </text>
    </comment>
  </commentList>
</comments>
</file>

<file path=xl/sharedStrings.xml><?xml version="1.0" encoding="utf-8"?>
<sst xmlns="http://schemas.openxmlformats.org/spreadsheetml/2006/main" count="192" uniqueCount="179">
  <si>
    <t>Planilha de Produtividade da ÁREA DE ENGENHARIA</t>
  </si>
  <si>
    <t>1 - Favor preencher todos os campos em branco pertinentes abaixo.</t>
  </si>
  <si>
    <t>2 - Para fins de pontuação de periódicos, deve-se considerar a nota QUALIS disponível no website QUALIS (CLASSIFICAÇÃO DE PERIÓDICOS QUADRIÊNIO  2017-2020): https://sucupira.capes.gov.br/sucupira/public/consultas/coleta/veiculoPublicacaoQualis/listaConsultaGeralPeriodicos.jsf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</si>
  <si>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</si>
  <si>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</si>
  <si>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r>
      <t xml:space="preserve">5 - O número do ISBN do livro deverá ser fornecido no </t>
    </r>
    <r>
      <rPr>
        <i/>
        <sz val="8"/>
        <color indexed="8"/>
        <rFont val="Arial"/>
        <family val="2"/>
      </rPr>
      <t>Curriculum Lattes</t>
    </r>
    <r>
      <rPr>
        <b/>
        <sz val="8"/>
        <color indexed="8"/>
        <rFont val="Arial"/>
        <family val="2"/>
      </rPr>
      <t>.</t>
    </r>
  </si>
  <si>
    <t>6 - ATENÇÃO: O proponente será desclassificado do edital (proposta não recomendada) quando a planilha de produtividade, após análise pelo Comitê Interno de Pesquisa, apresentar a pontuação total reduzida em mais que 30%.</t>
  </si>
  <si>
    <t>7 - A coluna "CONFÊRENCIA COMITÊ INTERNO" não deve ser preenchida, ela será utilizada pelos avaliadores para conferência da pontuação.</t>
  </si>
  <si>
    <t>Nome Completo da(o) Professora(o):</t>
  </si>
  <si>
    <t>Unidade:</t>
  </si>
  <si>
    <t>Departamento de origem:</t>
  </si>
  <si>
    <t xml:space="preserve">Endereço do Currículo Lattes:                               </t>
  </si>
  <si>
    <t>http://lattes.cnpq.br/</t>
  </si>
  <si>
    <t>Ano de obtenção do título máximo da sua formação acadêmcia (mestre ou doutor):</t>
  </si>
  <si>
    <t>Conferência Comitê Interno</t>
  </si>
  <si>
    <t>Formação Acadêmica</t>
  </si>
  <si>
    <t>Pontuação</t>
  </si>
  <si>
    <t>Resposta</t>
  </si>
  <si>
    <t>Sub-total</t>
  </si>
  <si>
    <t>Títulação Máxima (mestrado = 6; doutorado = 12)</t>
  </si>
  <si>
    <t>6 ou 12</t>
  </si>
  <si>
    <t>Estágio de pós-doutorado</t>
  </si>
  <si>
    <t>Sub-total da Formação Acadêmica</t>
  </si>
  <si>
    <t>Produção Técnica, Científica e de Inovação</t>
  </si>
  <si>
    <t>Periódico Qualis A1</t>
  </si>
  <si>
    <t>Periódico Qualis A2</t>
  </si>
  <si>
    <t>Periódico Qualis A3</t>
  </si>
  <si>
    <t>Periódico Qualis A4</t>
  </si>
  <si>
    <t>Periódico Qualis B1</t>
  </si>
  <si>
    <t>Periódico Qualis B2</t>
  </si>
  <si>
    <t>Periódico Qualis B3</t>
  </si>
  <si>
    <t>Periódico Qualis B4</t>
  </si>
  <si>
    <t>Periódico Qualis C</t>
  </si>
  <si>
    <t>Publicação de Livro Técnico-Científico (como autor) com ISBN</t>
  </si>
  <si>
    <t>Organização ou Edição de livro com ISBN (exceto livros de anais de evento)</t>
  </si>
  <si>
    <t>Capítulo de Livro com ISBN   (máximo 1 por livro)</t>
  </si>
  <si>
    <t>Tradução integral de livro técnico-científico da área com ISBN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</si>
  <si>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</si>
  <si>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</si>
  <si>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r>
      <t>Programas de Computador Depositado no INPI</t>
    </r>
    <r>
      <rPr>
        <b/>
        <sz val="7"/>
        <rFont val="Arial"/>
        <family val="2"/>
      </rPr>
      <t xml:space="preserve"> (com comprovação*)</t>
    </r>
  </si>
  <si>
    <r>
      <t xml:space="preserve">Programas de Computador Concedido no INPI </t>
    </r>
    <r>
      <rPr>
        <b/>
        <sz val="7"/>
        <rFont val="Arial"/>
        <family val="2"/>
      </rPr>
      <t>(com comprovação*)</t>
    </r>
  </si>
  <si>
    <r>
      <t>Programas de Computador Licenciado</t>
    </r>
    <r>
      <rPr>
        <b/>
        <sz val="7"/>
        <rFont val="Arial"/>
        <family val="2"/>
      </rPr>
      <t xml:space="preserve"> (com comprovação*)</t>
    </r>
  </si>
  <si>
    <r>
      <t xml:space="preserve">Patente Depositada no INPI </t>
    </r>
    <r>
      <rPr>
        <b/>
        <sz val="7"/>
        <rFont val="Arial"/>
        <family val="2"/>
      </rPr>
      <t>(com comprovação*)</t>
    </r>
  </si>
  <si>
    <r>
      <t xml:space="preserve">Patente Concedida no INPI </t>
    </r>
    <r>
      <rPr>
        <b/>
        <sz val="7"/>
        <rFont val="Arial"/>
        <family val="2"/>
      </rPr>
      <t>(com comprovação*)</t>
    </r>
  </si>
  <si>
    <r>
      <t xml:space="preserve">Patente Licenciada </t>
    </r>
    <r>
      <rPr>
        <b/>
        <sz val="7"/>
        <rFont val="Arial"/>
        <family val="2"/>
      </rPr>
      <t>(com comprovação*)</t>
    </r>
  </si>
  <si>
    <t>Atuação como editor chefe ou associado de periódico científico com ISSN internacional</t>
  </si>
  <si>
    <t>Atuação como editor chefe ou associado de periódico científico com ISSN nacional</t>
  </si>
  <si>
    <r>
      <t>Atividades de Pesquisa nos seguintes Comitês/Conselhos Científicos na UFOP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:</t>
    </r>
  </si>
  <si>
    <t xml:space="preserve">Membro de Comitê de Pesquisa </t>
  </si>
  <si>
    <t xml:space="preserve">Coordenador de Comitê de Pesquisa </t>
  </si>
  <si>
    <t>Membro da CEUA</t>
  </si>
  <si>
    <t xml:space="preserve">Coordenador da CEUA </t>
  </si>
  <si>
    <t>Membro do CEP</t>
  </si>
  <si>
    <t>Coordenador do CEP</t>
  </si>
  <si>
    <t>Membro do CIBio</t>
  </si>
  <si>
    <t>Coordenador do CIBio</t>
  </si>
  <si>
    <t>Membro do CSLU</t>
  </si>
  <si>
    <t>Presidente do CSLU</t>
  </si>
  <si>
    <t>Atuação como Bolsista de Produtividade CNPq, por ano.</t>
  </si>
  <si>
    <r>
      <t xml:space="preserve">Coordenação de projeto de pesquisa  aprovado por agências de pesquisa (CNPq, CAPES, FAPEMIG, FINEP, BNDES ) e coordenação de projetos internacionais (exemplos: CAPES-COFECUB, DAAD, Newton, Erasmus, Fullbright, NUFFIC, Humboldt, PROBRAL, Bragfost, cátedras, BRICS, etc). </t>
    </r>
    <r>
      <rPr>
        <b/>
        <sz val="7"/>
        <rFont val="Arial"/>
        <family val="2"/>
      </rPr>
      <t xml:space="preserve">A pontuação refere-se apenas ao ano de outorga 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e é necessário anexar comprovação*.</t>
    </r>
  </si>
  <si>
    <t>Sub-total da Produção Técnica, Científica e de Inovação</t>
  </si>
  <si>
    <t>Formação de Recursos Humanos em Pesquisa</t>
  </si>
  <si>
    <t>Tese de doutorado orientada e defendida</t>
  </si>
  <si>
    <t>Dissertação de Mestrado Orientada e Defendida</t>
  </si>
  <si>
    <t>Tese de Doutorado co-orientada e defendida</t>
  </si>
  <si>
    <t>Dissertação de Mestrado co-orientada e defendida</t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</si>
  <si>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por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</si>
  <si>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por ano)</t>
    </r>
  </si>
  <si>
    <t xml:space="preserve">Orientação de Iniciação Científica Concluída vinculada a PROPP ou órgãos de fomento formais (máximo 11 por ano) </t>
  </si>
  <si>
    <t>Co-orientação de Iniciação Científica concluida  (máximo 5 por ano)</t>
  </si>
  <si>
    <t>TCC/Monografia de graduação orientada e defendida (máximo 5 por ano)</t>
  </si>
  <si>
    <t>TCC/Monografia de graduação co-orientada e defendida (máximo 5 por ano)</t>
  </si>
  <si>
    <t>Sub-total da Formação de Recursos Humanos em Pesquisa</t>
  </si>
  <si>
    <r>
      <t xml:space="preserve">Liste aqui os periódicos com artigos pontuados </t>
    </r>
    <r>
      <rPr>
        <b/>
        <u val="single"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 val="single"/>
        <sz val="7"/>
        <rFont val="Arial"/>
        <family val="2"/>
      </rPr>
      <t>JCRs (fator de impacto)</t>
    </r>
  </si>
  <si>
    <t>Não</t>
  </si>
  <si>
    <r>
      <t>Informação sobre Licença Maternidade (NECESSÁRIO ANEXAR COMPROVAÇÃO)</t>
    </r>
    <r>
      <rPr>
        <b/>
        <vertAlign val="superscript"/>
        <sz val="8"/>
        <rFont val="Arial"/>
        <family val="2"/>
      </rPr>
      <t>4</t>
    </r>
  </si>
  <si>
    <t>Sim por 1 período</t>
  </si>
  <si>
    <t>Sim por 2 ou mais períodos</t>
  </si>
  <si>
    <t>Declaro que são verdadeiras as informações acima:</t>
  </si>
  <si>
    <t>Produtividade Total</t>
  </si>
  <si>
    <t>TOTAL</t>
  </si>
  <si>
    <t>Total</t>
  </si>
  <si>
    <t>Planilha atualizada pela PROPPI em dezembro de 2023</t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</si>
  <si>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</si>
  <si>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bolsa, e nenhum projeto de IC ou referente ao PIC/PROPP 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</si>
  <si>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</si>
  <si>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r>
      <rPr>
        <b/>
        <vertAlign val="superscript"/>
        <sz val="7"/>
        <rFont val="Arial"/>
        <family val="2"/>
      </rPr>
      <t>4</t>
    </r>
    <r>
      <rPr>
        <b/>
        <sz val="7"/>
        <rFont val="Arial"/>
        <family val="2"/>
      </rPr>
      <t>Comprovação com: boletim administrativo institucional, certidão de nascimento, etc.</t>
    </r>
  </si>
  <si>
    <t>*Todas as comprovações devem ser enviadas em arquivo único em local adequado no sistema.</t>
  </si>
  <si>
    <t>A planilha deve ser anexada no sistema na extensão .xls (arquivo Excel).</t>
  </si>
  <si>
    <t>Sim</t>
  </si>
  <si>
    <t>EDTM</t>
  </si>
  <si>
    <t>Mestrado</t>
  </si>
  <si>
    <t>ESCOLA DE FARMÁCIA</t>
  </si>
  <si>
    <t>DEACL</t>
  </si>
  <si>
    <t>DEPARTAMENTO DE ANALISES CLINICAS</t>
  </si>
  <si>
    <t>Doutorado</t>
  </si>
  <si>
    <t>ESCOLA DE MEDICINA</t>
  </si>
  <si>
    <t>DEALI</t>
  </si>
  <si>
    <t>DEPARTAMENTO DE ALIMENTOS</t>
  </si>
  <si>
    <t>ESCOLA DE MINAS</t>
  </si>
  <si>
    <t>DEAMB</t>
  </si>
  <si>
    <t>DEPARTAMENTO DE ENGENHARIA AMBIENTAL</t>
  </si>
  <si>
    <t>ESCOLA DE NUTRIÇÃO</t>
  </si>
  <si>
    <t>DEARQ</t>
  </si>
  <si>
    <t>DEPARTAMENTO DE ARQUITETURA E URBANISMO</t>
  </si>
  <si>
    <t>ICEA</t>
  </si>
  <si>
    <t>DEART</t>
  </si>
  <si>
    <t>DEPARTAMENTO DE ARTES</t>
  </si>
  <si>
    <t>ICEB</t>
  </si>
  <si>
    <t>DEBIO</t>
  </si>
  <si>
    <t>DEPARTAMENTO DE BIODIVERSIDADE, EVOLUCAO E MEIO AMBIENTE</t>
  </si>
  <si>
    <t>ICHS</t>
  </si>
  <si>
    <t>DECAT</t>
  </si>
  <si>
    <t>DEPARTAMENTO DE ENG.CONTROLE E AUTOMACAO E TEC.FUNDAMENTAIS</t>
  </si>
  <si>
    <t>ICSA</t>
  </si>
  <si>
    <t>DECBI</t>
  </si>
  <si>
    <t>DEPARTAMENTO DE CIENCIAS BIOLOGICAS</t>
  </si>
  <si>
    <t>IFAC</t>
  </si>
  <si>
    <t>DECEA</t>
  </si>
  <si>
    <t>DEPARTAMENTO DE CIENCIAS EXATAS E APLICADAS -J.MONLEVADE</t>
  </si>
  <si>
    <t>UNIDADES ISOLADAS</t>
  </si>
  <si>
    <t>DECEG</t>
  </si>
  <si>
    <t>DEPARTAMENTO DE CIENCIAS ECONOMICAS E GERENCIAIS</t>
  </si>
  <si>
    <t>OUTRA</t>
  </si>
  <si>
    <t>DECIV</t>
  </si>
  <si>
    <t>DEPARTAMENTO DE ENGENHARIA CIVIL</t>
  </si>
  <si>
    <t>DECME</t>
  </si>
  <si>
    <t>DEPARTAMENTO DE CIENCIAS MEDICAS</t>
  </si>
  <si>
    <t>DECOM</t>
  </si>
  <si>
    <t>DEPARTAMENTO DE COMPUTACAO</t>
  </si>
  <si>
    <t>DECSI</t>
  </si>
  <si>
    <t>DEPARTAMENTO DE COMPUTACAO E SISTEMAS</t>
  </si>
  <si>
    <t>DECSO</t>
  </si>
  <si>
    <t>DEPARTAMENTO DE CIENCIAS SOC. COM. SOCIAL - JORN.SERV.SOCIAL</t>
  </si>
  <si>
    <t>DEDIR</t>
  </si>
  <si>
    <t>DEPARTAMENTO DE DIREITO</t>
  </si>
  <si>
    <t>DEEAD</t>
  </si>
  <si>
    <t>DEPARTAMENTO DE ENSINO A DISTANCIA</t>
  </si>
  <si>
    <t>DEEDU</t>
  </si>
  <si>
    <t>DEPARTAMENTO DE EDUCACAO</t>
  </si>
  <si>
    <t>DEEFD</t>
  </si>
  <si>
    <t>DEPARTAMENTO DE EDUCACAO FISICA</t>
  </si>
  <si>
    <t>DEELT</t>
  </si>
  <si>
    <t>DEPARTAMENTO DE ENGENHARIA ELETRICA</t>
  </si>
  <si>
    <t>DEENP</t>
  </si>
  <si>
    <t>DEPARTAMENTO DE ENGENHARIA DE PRODUCAO - ICEA</t>
  </si>
  <si>
    <t>DEEST</t>
  </si>
  <si>
    <t>DEPARTAMENTO DE ESTATISTICA</t>
  </si>
  <si>
    <t>DEFAR</t>
  </si>
  <si>
    <t>DEPARTAMENTO DE FARMACIA</t>
  </si>
  <si>
    <t>DEFIL</t>
  </si>
  <si>
    <t>DEPARTAMENTO DE FILOSOFIA</t>
  </si>
  <si>
    <t>DEFIS</t>
  </si>
  <si>
    <t>DEPARTAMENTO DE FISICA</t>
  </si>
  <si>
    <t>DEGEO</t>
  </si>
  <si>
    <t>DEPARTAMENTO DE GEOLOGIA</t>
  </si>
  <si>
    <t>DEHIS</t>
  </si>
  <si>
    <t>DEPARTAMENTO DE HISTORIA</t>
  </si>
  <si>
    <t>DELET</t>
  </si>
  <si>
    <t>DEPARTAMENTO DE LETRAS</t>
  </si>
  <si>
    <t>DEMAT</t>
  </si>
  <si>
    <t>DEPARTAMENTO DE MATEMATICA</t>
  </si>
  <si>
    <t>DEMET</t>
  </si>
  <si>
    <t>DEPARTAMENTO DE ENGENHARIA METALURGICA E DE MATERIAIS</t>
  </si>
  <si>
    <t>DEMIN</t>
  </si>
  <si>
    <t>DEPARTAMENTO DE ENGENHARIA DE MINAS</t>
  </si>
  <si>
    <t>DEMUL</t>
  </si>
  <si>
    <t>DEPARTAMENTO DE MUSEOLOGIA</t>
  </si>
  <si>
    <t>DEMUS</t>
  </si>
  <si>
    <t>DEPARTAMENTO DE MUSICA</t>
  </si>
  <si>
    <t>DENCS</t>
  </si>
  <si>
    <t>DEPARTAMENTO DE NUTRICAO CLINICA E SOCIAL</t>
  </si>
  <si>
    <t>DEPRO</t>
  </si>
  <si>
    <t>DEPARTAMENTO DE ENGENHARIA DE PRODUCAO</t>
  </si>
  <si>
    <t>DEQUI</t>
  </si>
  <si>
    <t>DEPARTAMENTO DE QUIMICA</t>
  </si>
  <si>
    <t>DETUR</t>
  </si>
  <si>
    <t>DEPARTAMENTO DE TURISMO</t>
  </si>
  <si>
    <t>OUTRO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</si>
</sst>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* #,##0.00_-;\-&quot;R$&quot;* #,##0.00_-;_-&quot;R$&quot;* &quot;-&quot;??_-;_-@_-"/>
    <numFmt numFmtId="178" formatCode="_-* #,##0_-;\-* #,##0_-;_-* &quot;-&quot;_-;_-@_-"/>
    <numFmt numFmtId="179" formatCode="_-&quot;R$&quot;* #,##0_-;\-&quot;R$&quot;* #,##0_-;_-&quot;R$&quot;* &quot;-&quot;_-;_-@_-"/>
    <numFmt numFmtId="180" formatCode="0.0"/>
  </numFmts>
  <fonts count="79">
    <font>
      <sz val="11"/>
      <color theme="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30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7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i/>
      <sz val="8"/>
      <color indexed="8"/>
      <name val="Arial"/>
      <family val="2"/>
    </font>
    <font>
      <b/>
      <vertAlign val="superscript"/>
      <sz val="7"/>
      <name val="Arial"/>
      <family val="2"/>
    </font>
    <font>
      <b/>
      <u val="single"/>
      <sz val="7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5" applyNumberFormat="0" applyAlignment="0" applyProtection="0"/>
    <xf numFmtId="0" fontId="57" fillId="4" borderId="6" applyNumberFormat="0" applyAlignment="0" applyProtection="0"/>
    <xf numFmtId="0" fontId="58" fillId="4" borderId="5" applyNumberFormat="0" applyAlignment="0" applyProtection="0"/>
    <xf numFmtId="0" fontId="59" fillId="5" borderId="7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7" fillId="0" borderId="0" xfId="0" applyFont="1" applyAlignment="1">
      <alignment/>
    </xf>
    <xf numFmtId="0" fontId="61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0" fontId="68" fillId="0" borderId="0" xfId="0" applyFont="1" applyFill="1" applyBorder="1" applyAlignment="1">
      <alignment horizontal="center"/>
    </xf>
    <xf numFmtId="58" fontId="68" fillId="0" borderId="0" xfId="0" applyNumberFormat="1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58" fontId="68" fillId="33" borderId="0" xfId="0" applyNumberFormat="1" applyFont="1" applyFill="1" applyBorder="1" applyAlignment="1">
      <alignment horizontal="center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70" fillId="34" borderId="10" xfId="0" applyFont="1" applyFill="1" applyBorder="1" applyAlignment="1">
      <alignment horizontal="left"/>
    </xf>
    <xf numFmtId="0" fontId="70" fillId="34" borderId="11" xfId="0" applyFont="1" applyFill="1" applyBorder="1" applyAlignment="1">
      <alignment horizontal="left"/>
    </xf>
    <xf numFmtId="0" fontId="71" fillId="33" borderId="10" xfId="0" applyFont="1" applyFill="1" applyBorder="1" applyAlignment="1" applyProtection="1">
      <alignment horizontal="left"/>
      <protection locked="0"/>
    </xf>
    <xf numFmtId="0" fontId="71" fillId="33" borderId="12" xfId="0" applyFont="1" applyFill="1" applyBorder="1" applyAlignment="1" applyProtection="1">
      <alignment horizontal="left"/>
      <protection locked="0"/>
    </xf>
    <xf numFmtId="0" fontId="70" fillId="34" borderId="13" xfId="0" applyFont="1" applyFill="1" applyBorder="1" applyAlignment="1">
      <alignment/>
    </xf>
    <xf numFmtId="0" fontId="71" fillId="0" borderId="13" xfId="0" applyFont="1" applyBorder="1" applyAlignment="1" applyProtection="1">
      <alignment/>
      <protection locked="0"/>
    </xf>
    <xf numFmtId="0" fontId="71" fillId="0" borderId="10" xfId="0" applyFont="1" applyBorder="1" applyAlignment="1">
      <alignment/>
    </xf>
    <xf numFmtId="0" fontId="71" fillId="0" borderId="12" xfId="0" applyFont="1" applyBorder="1" applyAlignment="1">
      <alignment/>
    </xf>
    <xf numFmtId="0" fontId="70" fillId="34" borderId="14" xfId="0" applyFont="1" applyFill="1" applyBorder="1" applyAlignment="1">
      <alignment horizontal="left"/>
    </xf>
    <xf numFmtId="0" fontId="70" fillId="34" borderId="15" xfId="0" applyFont="1" applyFill="1" applyBorder="1" applyAlignment="1">
      <alignment horizontal="left"/>
    </xf>
    <xf numFmtId="0" fontId="71" fillId="0" borderId="10" xfId="0" applyFont="1" applyBorder="1" applyAlignment="1" applyProtection="1">
      <alignment horizontal="left"/>
      <protection locked="0"/>
    </xf>
    <xf numFmtId="0" fontId="71" fillId="0" borderId="12" xfId="0" applyFont="1" applyBorder="1" applyAlignment="1" applyProtection="1">
      <alignment horizontal="left"/>
      <protection locked="0"/>
    </xf>
    <xf numFmtId="0" fontId="70" fillId="34" borderId="12" xfId="0" applyFont="1" applyFill="1" applyBorder="1" applyAlignment="1">
      <alignment horizontal="left"/>
    </xf>
    <xf numFmtId="0" fontId="72" fillId="34" borderId="16" xfId="0" applyFont="1" applyFill="1" applyBorder="1" applyAlignment="1">
      <alignment horizontal="right"/>
    </xf>
    <xf numFmtId="49" fontId="71" fillId="0" borderId="10" xfId="0" applyNumberFormat="1" applyFont="1" applyBorder="1" applyAlignment="1" applyProtection="1">
      <alignment horizontal="center"/>
      <protection locked="0"/>
    </xf>
    <xf numFmtId="49" fontId="71" fillId="0" borderId="12" xfId="0" applyNumberFormat="1" applyFont="1" applyBorder="1" applyAlignment="1" applyProtection="1">
      <alignment horizontal="center"/>
      <protection locked="0"/>
    </xf>
    <xf numFmtId="0" fontId="70" fillId="34" borderId="10" xfId="0" applyFont="1" applyFill="1" applyBorder="1" applyAlignment="1">
      <alignment horizontal="left" vertical="center"/>
    </xf>
    <xf numFmtId="0" fontId="70" fillId="34" borderId="12" xfId="0" applyFont="1" applyFill="1" applyBorder="1" applyAlignment="1">
      <alignment horizontal="left" vertical="center"/>
    </xf>
    <xf numFmtId="0" fontId="70" fillId="34" borderId="11" xfId="0" applyFont="1" applyFill="1" applyBorder="1" applyAlignment="1">
      <alignment horizontal="left" vertical="center"/>
    </xf>
    <xf numFmtId="1" fontId="71" fillId="0" borderId="10" xfId="0" applyNumberFormat="1" applyFont="1" applyBorder="1" applyAlignment="1" applyProtection="1">
      <alignment horizontal="center"/>
      <protection locked="0"/>
    </xf>
    <xf numFmtId="1" fontId="71" fillId="0" borderId="12" xfId="0" applyNumberFormat="1" applyFont="1" applyBorder="1" applyAlignment="1" applyProtection="1">
      <alignment horizontal="center"/>
      <protection locked="0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0" fillId="10" borderId="13" xfId="0" applyFont="1" applyFill="1" applyBorder="1" applyAlignment="1">
      <alignment horizontal="center" vertical="center"/>
    </xf>
    <xf numFmtId="0" fontId="70" fillId="10" borderId="13" xfId="0" applyFont="1" applyFill="1" applyBorder="1" applyAlignment="1">
      <alignment horizontal="center" vertical="center" wrapText="1"/>
    </xf>
    <xf numFmtId="0" fontId="71" fillId="34" borderId="13" xfId="0" applyFont="1" applyFill="1" applyBorder="1" applyAlignment="1">
      <alignment horizontal="left" wrapText="1"/>
    </xf>
    <xf numFmtId="0" fontId="71" fillId="34" borderId="13" xfId="0" applyFont="1" applyFill="1" applyBorder="1" applyAlignment="1">
      <alignment horizontal="center"/>
    </xf>
    <xf numFmtId="0" fontId="71" fillId="0" borderId="13" xfId="0" applyFont="1" applyBorder="1" applyAlignment="1" applyProtection="1">
      <alignment horizontal="center" wrapText="1"/>
      <protection locked="0"/>
    </xf>
    <xf numFmtId="0" fontId="71" fillId="34" borderId="13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center"/>
    </xf>
    <xf numFmtId="0" fontId="70" fillId="34" borderId="12" xfId="0" applyFont="1" applyFill="1" applyBorder="1" applyAlignment="1">
      <alignment horizontal="center"/>
    </xf>
    <xf numFmtId="0" fontId="70" fillId="34" borderId="11" xfId="0" applyFont="1" applyFill="1" applyBorder="1" applyAlignment="1">
      <alignment horizontal="center"/>
    </xf>
    <xf numFmtId="0" fontId="70" fillId="1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71" fillId="33" borderId="11" xfId="0" applyFont="1" applyFill="1" applyBorder="1" applyAlignment="1" applyProtection="1">
      <alignment horizontal="left"/>
      <protection locked="0"/>
    </xf>
    <xf numFmtId="0" fontId="71" fillId="0" borderId="11" xfId="0" applyFont="1" applyBorder="1" applyAlignment="1">
      <alignment/>
    </xf>
    <xf numFmtId="0" fontId="71" fillId="0" borderId="11" xfId="0" applyFont="1" applyBorder="1" applyAlignment="1" applyProtection="1">
      <alignment horizontal="left"/>
      <protection locked="0"/>
    </xf>
    <xf numFmtId="49" fontId="71" fillId="0" borderId="11" xfId="0" applyNumberFormat="1" applyFont="1" applyBorder="1" applyAlignment="1" applyProtection="1">
      <alignment horizontal="center"/>
      <protection locked="0"/>
    </xf>
    <xf numFmtId="1" fontId="71" fillId="0" borderId="11" xfId="0" applyNumberFormat="1" applyFont="1" applyBorder="1" applyAlignment="1" applyProtection="1">
      <alignment horizontal="center"/>
      <protection locked="0"/>
    </xf>
    <xf numFmtId="0" fontId="16" fillId="35" borderId="19" xfId="0" applyFont="1" applyFill="1" applyBorder="1" applyAlignment="1">
      <alignment horizontal="center" wrapText="1"/>
    </xf>
    <xf numFmtId="0" fontId="16" fillId="36" borderId="13" xfId="0" applyFont="1" applyFill="1" applyBorder="1" applyAlignment="1">
      <alignment horizontal="center"/>
    </xf>
    <xf numFmtId="0" fontId="73" fillId="34" borderId="13" xfId="0" applyFont="1" applyFill="1" applyBorder="1" applyAlignment="1">
      <alignment horizontal="center"/>
    </xf>
    <xf numFmtId="0" fontId="14" fillId="0" borderId="13" xfId="0" applyFont="1" applyBorder="1" applyAlignment="1" applyProtection="1">
      <alignment horizontal="center"/>
      <protection locked="0"/>
    </xf>
    <xf numFmtId="0" fontId="74" fillId="34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36" borderId="13" xfId="0" applyFont="1" applyFill="1" applyBorder="1" applyAlignment="1">
      <alignment horizontal="center" vertical="center"/>
    </xf>
    <xf numFmtId="0" fontId="14" fillId="0" borderId="12" xfId="0" applyFont="1" applyBorder="1" applyAlignment="1" applyProtection="1">
      <alignment horizontal="center"/>
      <protection locked="0"/>
    </xf>
    <xf numFmtId="180" fontId="67" fillId="0" borderId="0" xfId="0" applyNumberFormat="1" applyFont="1" applyAlignment="1">
      <alignment/>
    </xf>
    <xf numFmtId="0" fontId="17" fillId="0" borderId="13" xfId="0" applyFont="1" applyFill="1" applyBorder="1" applyAlignment="1">
      <alignment/>
    </xf>
    <xf numFmtId="0" fontId="68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71" fillId="0" borderId="13" xfId="0" applyFont="1" applyBorder="1" applyAlignment="1">
      <alignment horizontal="left"/>
    </xf>
    <xf numFmtId="0" fontId="71" fillId="0" borderId="13" xfId="0" applyFont="1" applyBorder="1" applyAlignment="1" applyProtection="1">
      <alignment horizontal="center"/>
      <protection locked="0"/>
    </xf>
    <xf numFmtId="0" fontId="70" fillId="34" borderId="13" xfId="0" applyFont="1" applyFill="1" applyBorder="1" applyAlignment="1">
      <alignment horizontal="center" vertical="center" wrapText="1"/>
    </xf>
    <xf numFmtId="0" fontId="70" fillId="37" borderId="17" xfId="0" applyFont="1" applyFill="1" applyBorder="1" applyAlignment="1">
      <alignment horizontal="center"/>
    </xf>
    <xf numFmtId="0" fontId="70" fillId="10" borderId="10" xfId="0" applyFont="1" applyFill="1" applyBorder="1" applyAlignment="1">
      <alignment horizontal="center" vertical="center" wrapText="1"/>
    </xf>
    <xf numFmtId="0" fontId="70" fillId="10" borderId="12" xfId="0" applyFont="1" applyFill="1" applyBorder="1" applyAlignment="1">
      <alignment horizontal="center" vertical="center" wrapText="1"/>
    </xf>
    <xf numFmtId="0" fontId="70" fillId="3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70" fillId="0" borderId="0" xfId="0" applyFont="1" applyBorder="1" applyAlignment="1">
      <alignment wrapText="1"/>
    </xf>
    <xf numFmtId="0" fontId="71" fillId="0" borderId="0" xfId="0" applyFont="1" applyBorder="1" applyAlignment="1">
      <alignment vertical="center" wrapText="1"/>
    </xf>
    <xf numFmtId="0" fontId="71" fillId="34" borderId="13" xfId="0" applyFont="1" applyFill="1" applyBorder="1" applyAlignment="1">
      <alignment horizontal="center" vertical="center"/>
    </xf>
    <xf numFmtId="0" fontId="75" fillId="0" borderId="0" xfId="0" applyFont="1" applyAlignment="1">
      <alignment horizontal="left" vertical="center" wrapText="1"/>
    </xf>
    <xf numFmtId="0" fontId="70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68" fillId="0" borderId="0" xfId="0" applyFont="1" applyAlignment="1">
      <alignment/>
    </xf>
    <xf numFmtId="0" fontId="76" fillId="0" borderId="0" xfId="0" applyFont="1" applyAlignment="1">
      <alignment/>
    </xf>
    <xf numFmtId="0" fontId="16" fillId="34" borderId="11" xfId="0" applyFont="1" applyFill="1" applyBorder="1" applyAlignment="1">
      <alignment horizontal="center"/>
    </xf>
    <xf numFmtId="49" fontId="10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70" fillId="10" borderId="11" xfId="0" applyFont="1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center"/>
    </xf>
    <xf numFmtId="0" fontId="77" fillId="34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showGridLines="0" tabSelected="1" zoomScale="130" zoomScaleNormal="130" zoomScaleSheetLayoutView="115" workbookViewId="0" topLeftCell="A11">
      <selection activeCell="P82" sqref="P82"/>
    </sheetView>
  </sheetViews>
  <sheetFormatPr defaultColWidth="9.140625" defaultRowHeight="15"/>
  <cols>
    <col min="1" max="1" width="9.140625" style="0" customWidth="1"/>
    <col min="2" max="2" width="22.00390625" style="0" customWidth="1"/>
    <col min="3" max="3" width="41.28125" style="0" customWidth="1"/>
    <col min="4" max="4" width="7.7109375" style="0" customWidth="1"/>
    <col min="5" max="8" width="4.7109375" style="0" customWidth="1"/>
    <col min="9" max="9" width="7.7109375" style="0" customWidth="1"/>
    <col min="10" max="10" width="12.57421875" style="8" customWidth="1"/>
    <col min="11" max="14" width="5.28125" style="0" hidden="1" customWidth="1"/>
  </cols>
  <sheetData>
    <row r="1" spans="1:9" ht="1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/>
      <c r="B2" s="11"/>
      <c r="C2" s="11"/>
      <c r="D2" s="12"/>
      <c r="E2" s="12"/>
      <c r="F2" s="13"/>
      <c r="G2" s="13"/>
      <c r="H2" s="14"/>
      <c r="I2" s="14"/>
    </row>
    <row r="3" spans="1:10" s="1" customFormat="1" ht="15" customHeight="1">
      <c r="A3" s="10" t="s">
        <v>1</v>
      </c>
      <c r="B3" s="11"/>
      <c r="C3" s="11"/>
      <c r="D3" s="12"/>
      <c r="E3" s="12"/>
      <c r="F3" s="15"/>
      <c r="G3" s="15"/>
      <c r="H3" s="16"/>
      <c r="I3" s="16"/>
      <c r="J3" s="8"/>
    </row>
    <row r="4" spans="1:10" ht="27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25.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</row>
    <row r="6" spans="1:9" ht="15" customHeight="1">
      <c r="A6" s="18" t="s">
        <v>4</v>
      </c>
      <c r="B6" s="17"/>
      <c r="C6" s="17"/>
      <c r="D6" s="17"/>
      <c r="E6" s="17"/>
      <c r="F6" s="17"/>
      <c r="G6" s="17"/>
      <c r="H6" s="17"/>
      <c r="I6" s="17"/>
    </row>
    <row r="7" spans="1:10" ht="16.5" customHeight="1">
      <c r="A7" s="10" t="s">
        <v>5</v>
      </c>
      <c r="B7" s="19"/>
      <c r="C7" s="19"/>
      <c r="D7" s="19"/>
      <c r="E7" s="19"/>
      <c r="F7" s="19"/>
      <c r="G7" s="19"/>
      <c r="H7" s="19"/>
      <c r="I7" s="19"/>
      <c r="J7" s="2"/>
    </row>
    <row r="8" spans="1:10" s="2" customFormat="1" ht="28.5" customHeight="1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s="2" customFormat="1" ht="14.25" customHeight="1">
      <c r="A9" s="21" t="s">
        <v>7</v>
      </c>
      <c r="B9" s="21"/>
      <c r="C9" s="21"/>
      <c r="D9" s="21"/>
      <c r="E9" s="21"/>
      <c r="F9" s="21"/>
      <c r="G9" s="21"/>
      <c r="H9" s="21"/>
      <c r="I9" s="21"/>
      <c r="J9" s="8"/>
    </row>
    <row r="10" spans="1:10" s="2" customFormat="1" ht="14.25" customHeight="1">
      <c r="A10" s="21"/>
      <c r="B10" s="21"/>
      <c r="C10" s="21"/>
      <c r="D10" s="21"/>
      <c r="E10" s="21"/>
      <c r="F10" s="21"/>
      <c r="G10" s="21"/>
      <c r="H10" s="21"/>
      <c r="I10" s="21"/>
      <c r="J10" s="8"/>
    </row>
    <row r="11" spans="1:10" ht="13.5" customHeight="1">
      <c r="A11" s="22" t="s">
        <v>8</v>
      </c>
      <c r="B11" s="23"/>
      <c r="C11" s="24"/>
      <c r="D11" s="25"/>
      <c r="E11" s="25"/>
      <c r="F11" s="25"/>
      <c r="G11" s="25"/>
      <c r="H11" s="25"/>
      <c r="I11" s="25"/>
      <c r="J11" s="93"/>
    </row>
    <row r="12" spans="1:10" ht="15">
      <c r="A12" s="26" t="s">
        <v>9</v>
      </c>
      <c r="B12" s="27"/>
      <c r="C12" s="28"/>
      <c r="D12" s="29"/>
      <c r="E12" s="29"/>
      <c r="F12" s="29"/>
      <c r="G12" s="29"/>
      <c r="H12" s="29"/>
      <c r="I12" s="29"/>
      <c r="J12" s="94"/>
    </row>
    <row r="13" spans="1:10" ht="15">
      <c r="A13" s="30" t="s">
        <v>10</v>
      </c>
      <c r="B13" s="31"/>
      <c r="C13" s="32"/>
      <c r="D13" s="33"/>
      <c r="E13" s="33"/>
      <c r="F13" s="33"/>
      <c r="G13" s="33"/>
      <c r="H13" s="33"/>
      <c r="I13" s="33"/>
      <c r="J13" s="95"/>
    </row>
    <row r="14" spans="1:10" ht="15">
      <c r="A14" s="22" t="s">
        <v>11</v>
      </c>
      <c r="B14" s="34"/>
      <c r="C14" s="35" t="s">
        <v>12</v>
      </c>
      <c r="D14" s="36"/>
      <c r="E14" s="37"/>
      <c r="F14" s="37"/>
      <c r="G14" s="37"/>
      <c r="H14" s="37"/>
      <c r="I14" s="37"/>
      <c r="J14" s="96"/>
    </row>
    <row r="15" spans="1:10" ht="15" customHeight="1">
      <c r="A15" s="38" t="s">
        <v>13</v>
      </c>
      <c r="B15" s="39"/>
      <c r="C15" s="40"/>
      <c r="D15" s="41"/>
      <c r="E15" s="42"/>
      <c r="F15" s="42"/>
      <c r="G15" s="42"/>
      <c r="H15" s="42"/>
      <c r="I15" s="42"/>
      <c r="J15" s="97"/>
    </row>
    <row r="16" spans="1:10" ht="22.5" customHeight="1">
      <c r="A16" s="43"/>
      <c r="B16" s="43"/>
      <c r="C16" s="43"/>
      <c r="D16" s="43"/>
      <c r="E16" s="44"/>
      <c r="F16" s="43"/>
      <c r="G16" s="43"/>
      <c r="H16" s="43"/>
      <c r="I16" s="43"/>
      <c r="J16" s="98" t="s">
        <v>14</v>
      </c>
    </row>
    <row r="17" spans="1:10" ht="24" customHeight="1">
      <c r="A17" s="45" t="s">
        <v>15</v>
      </c>
      <c r="B17" s="45"/>
      <c r="C17" s="45"/>
      <c r="D17" s="46" t="s">
        <v>16</v>
      </c>
      <c r="E17" s="45" t="s">
        <v>17</v>
      </c>
      <c r="F17" s="45"/>
      <c r="G17" s="45"/>
      <c r="H17" s="45"/>
      <c r="I17" s="45" t="s">
        <v>18</v>
      </c>
      <c r="J17" s="99" t="s">
        <v>18</v>
      </c>
    </row>
    <row r="18" spans="1:10" ht="17.25" customHeight="1">
      <c r="A18" s="47" t="s">
        <v>19</v>
      </c>
      <c r="B18" s="47"/>
      <c r="C18" s="47"/>
      <c r="D18" s="48" t="s">
        <v>20</v>
      </c>
      <c r="E18" s="49"/>
      <c r="F18" s="49"/>
      <c r="G18" s="49"/>
      <c r="H18" s="49"/>
      <c r="I18" s="100">
        <f>IF(E18="Mestrado",6,0)+IF(E18="doutorado",12,0)</f>
        <v>0</v>
      </c>
      <c r="J18" s="101"/>
    </row>
    <row r="19" spans="1:10" ht="17.25" customHeight="1">
      <c r="A19" s="50" t="s">
        <v>21</v>
      </c>
      <c r="B19" s="50"/>
      <c r="C19" s="50"/>
      <c r="D19" s="48">
        <v>2</v>
      </c>
      <c r="E19" s="49"/>
      <c r="F19" s="49"/>
      <c r="G19" s="49"/>
      <c r="H19" s="49"/>
      <c r="I19" s="100">
        <f>IF(E19="sim",2,0)</f>
        <v>0</v>
      </c>
      <c r="J19" s="101"/>
    </row>
    <row r="20" spans="1:10" ht="15" customHeight="1">
      <c r="A20" s="51" t="s">
        <v>22</v>
      </c>
      <c r="B20" s="52"/>
      <c r="C20" s="52"/>
      <c r="D20" s="52"/>
      <c r="E20" s="52"/>
      <c r="F20" s="52"/>
      <c r="G20" s="52"/>
      <c r="H20" s="53"/>
      <c r="I20" s="102">
        <f>SUM(I18:I19)</f>
        <v>0</v>
      </c>
      <c r="J20" s="103">
        <f>J18+J19</f>
        <v>0</v>
      </c>
    </row>
    <row r="21" spans="1:10" ht="15">
      <c r="A21" s="54" t="s">
        <v>23</v>
      </c>
      <c r="B21" s="54"/>
      <c r="C21" s="54"/>
      <c r="D21" s="45" t="s">
        <v>16</v>
      </c>
      <c r="E21" s="45">
        <v>2020</v>
      </c>
      <c r="F21" s="45">
        <v>2021</v>
      </c>
      <c r="G21" s="45">
        <v>2022</v>
      </c>
      <c r="H21" s="45">
        <v>2023</v>
      </c>
      <c r="I21" s="45" t="s">
        <v>18</v>
      </c>
      <c r="J21" s="104" t="s">
        <v>18</v>
      </c>
    </row>
    <row r="22" spans="1:14" ht="15">
      <c r="A22" s="55" t="s">
        <v>24</v>
      </c>
      <c r="B22" s="56"/>
      <c r="C22" s="57"/>
      <c r="D22" s="58">
        <v>20</v>
      </c>
      <c r="E22" s="59"/>
      <c r="F22" s="59"/>
      <c r="G22" s="59"/>
      <c r="H22" s="59"/>
      <c r="I22" s="63">
        <f>(D22*E22)+(D22*F22)+(D22*G22)+(D22*H22)</f>
        <v>0</v>
      </c>
      <c r="J22" s="59"/>
      <c r="K22" s="7">
        <f>E22*$D22</f>
        <v>0</v>
      </c>
      <c r="L22" s="7">
        <f>F22*$D22</f>
        <v>0</v>
      </c>
      <c r="M22" s="7">
        <f>G22*$D22</f>
        <v>0</v>
      </c>
      <c r="N22" s="7">
        <f>H22*$D22</f>
        <v>0</v>
      </c>
    </row>
    <row r="23" spans="1:14" ht="15">
      <c r="A23" s="55" t="s">
        <v>25</v>
      </c>
      <c r="B23" s="56"/>
      <c r="C23" s="57"/>
      <c r="D23" s="58">
        <v>17</v>
      </c>
      <c r="E23" s="59"/>
      <c r="F23" s="59"/>
      <c r="G23" s="59"/>
      <c r="H23" s="59"/>
      <c r="I23" s="63">
        <f aca="true" t="shared" si="0" ref="I23:I57">(D23*E23)+(D23*F23)+(D23*G23)+(D23*H23)</f>
        <v>0</v>
      </c>
      <c r="J23" s="59"/>
      <c r="K23" s="7">
        <f aca="true" t="shared" si="1" ref="K23:K69">E23*$D23</f>
        <v>0</v>
      </c>
      <c r="L23" s="7">
        <f aca="true" t="shared" si="2" ref="L23:L69">F23*$D23</f>
        <v>0</v>
      </c>
      <c r="M23" s="7">
        <f aca="true" t="shared" si="3" ref="M23:M69">G23*$D23</f>
        <v>0</v>
      </c>
      <c r="N23" s="7">
        <f aca="true" t="shared" si="4" ref="N23:N69">H23*$D23</f>
        <v>0</v>
      </c>
    </row>
    <row r="24" spans="1:14" ht="15">
      <c r="A24" s="55" t="s">
        <v>26</v>
      </c>
      <c r="B24" s="56"/>
      <c r="C24" s="57"/>
      <c r="D24" s="58">
        <v>14</v>
      </c>
      <c r="E24" s="59"/>
      <c r="F24" s="59"/>
      <c r="G24" s="59"/>
      <c r="H24" s="59"/>
      <c r="I24" s="63">
        <f t="shared" si="0"/>
        <v>0</v>
      </c>
      <c r="J24" s="59"/>
      <c r="K24" s="7">
        <f t="shared" si="1"/>
        <v>0</v>
      </c>
      <c r="L24" s="7">
        <f t="shared" si="2"/>
        <v>0</v>
      </c>
      <c r="M24" s="7">
        <f t="shared" si="3"/>
        <v>0</v>
      </c>
      <c r="N24" s="7">
        <f t="shared" si="4"/>
        <v>0</v>
      </c>
    </row>
    <row r="25" spans="1:14" ht="15">
      <c r="A25" s="55" t="s">
        <v>27</v>
      </c>
      <c r="B25" s="56"/>
      <c r="C25" s="57"/>
      <c r="D25" s="58">
        <v>10</v>
      </c>
      <c r="E25" s="59"/>
      <c r="F25" s="59"/>
      <c r="G25" s="59"/>
      <c r="H25" s="59"/>
      <c r="I25" s="63">
        <f t="shared" si="0"/>
        <v>0</v>
      </c>
      <c r="J25" s="59"/>
      <c r="K25" s="7">
        <f t="shared" si="1"/>
        <v>0</v>
      </c>
      <c r="L25" s="7">
        <f t="shared" si="2"/>
        <v>0</v>
      </c>
      <c r="M25" s="7">
        <f t="shared" si="3"/>
        <v>0</v>
      </c>
      <c r="N25" s="7">
        <f t="shared" si="4"/>
        <v>0</v>
      </c>
    </row>
    <row r="26" spans="1:14" ht="15">
      <c r="A26" s="55" t="s">
        <v>28</v>
      </c>
      <c r="B26" s="56"/>
      <c r="C26" s="57"/>
      <c r="D26" s="58">
        <v>7</v>
      </c>
      <c r="E26" s="59"/>
      <c r="F26" s="59"/>
      <c r="G26" s="59"/>
      <c r="H26" s="59"/>
      <c r="I26" s="63">
        <f t="shared" si="0"/>
        <v>0</v>
      </c>
      <c r="J26" s="59"/>
      <c r="K26" s="7">
        <f t="shared" si="1"/>
        <v>0</v>
      </c>
      <c r="L26" s="7">
        <f t="shared" si="2"/>
        <v>0</v>
      </c>
      <c r="M26" s="7">
        <f t="shared" si="3"/>
        <v>0</v>
      </c>
      <c r="N26" s="7">
        <f t="shared" si="4"/>
        <v>0</v>
      </c>
    </row>
    <row r="27" spans="1:14" ht="15">
      <c r="A27" s="55" t="s">
        <v>29</v>
      </c>
      <c r="B27" s="56"/>
      <c r="C27" s="57"/>
      <c r="D27" s="58">
        <v>5</v>
      </c>
      <c r="E27" s="59"/>
      <c r="F27" s="59"/>
      <c r="G27" s="59"/>
      <c r="H27" s="59"/>
      <c r="I27" s="63">
        <f t="shared" si="0"/>
        <v>0</v>
      </c>
      <c r="J27" s="59"/>
      <c r="K27" s="7">
        <f t="shared" si="1"/>
        <v>0</v>
      </c>
      <c r="L27" s="7">
        <f t="shared" si="2"/>
        <v>0</v>
      </c>
      <c r="M27" s="7">
        <f t="shared" si="3"/>
        <v>0</v>
      </c>
      <c r="N27" s="7">
        <f t="shared" si="4"/>
        <v>0</v>
      </c>
    </row>
    <row r="28" spans="1:14" ht="15">
      <c r="A28" s="55" t="s">
        <v>30</v>
      </c>
      <c r="B28" s="56"/>
      <c r="C28" s="57"/>
      <c r="D28" s="58">
        <v>3</v>
      </c>
      <c r="E28" s="59"/>
      <c r="F28" s="59"/>
      <c r="G28" s="59"/>
      <c r="H28" s="59"/>
      <c r="I28" s="63">
        <f t="shared" si="0"/>
        <v>0</v>
      </c>
      <c r="J28" s="59"/>
      <c r="K28" s="7">
        <f t="shared" si="1"/>
        <v>0</v>
      </c>
      <c r="L28" s="7">
        <f t="shared" si="2"/>
        <v>0</v>
      </c>
      <c r="M28" s="7">
        <f t="shared" si="3"/>
        <v>0</v>
      </c>
      <c r="N28" s="7">
        <f t="shared" si="4"/>
        <v>0</v>
      </c>
    </row>
    <row r="29" spans="1:14" ht="15">
      <c r="A29" s="55" t="s">
        <v>31</v>
      </c>
      <c r="B29" s="56"/>
      <c r="C29" s="57"/>
      <c r="D29" s="58">
        <v>2</v>
      </c>
      <c r="E29" s="59"/>
      <c r="F29" s="59"/>
      <c r="G29" s="59"/>
      <c r="H29" s="59"/>
      <c r="I29" s="63">
        <f t="shared" si="0"/>
        <v>0</v>
      </c>
      <c r="J29" s="59"/>
      <c r="K29" s="7">
        <f t="shared" si="1"/>
        <v>0</v>
      </c>
      <c r="L29" s="7">
        <f t="shared" si="2"/>
        <v>0</v>
      </c>
      <c r="M29" s="7">
        <f t="shared" si="3"/>
        <v>0</v>
      </c>
      <c r="N29" s="7">
        <f t="shared" si="4"/>
        <v>0</v>
      </c>
    </row>
    <row r="30" spans="1:14" ht="15">
      <c r="A30" s="55" t="s">
        <v>32</v>
      </c>
      <c r="B30" s="56"/>
      <c r="C30" s="57"/>
      <c r="D30" s="58">
        <v>1</v>
      </c>
      <c r="E30" s="59"/>
      <c r="F30" s="59"/>
      <c r="G30" s="59"/>
      <c r="H30" s="59"/>
      <c r="I30" s="63">
        <f t="shared" si="0"/>
        <v>0</v>
      </c>
      <c r="J30" s="59"/>
      <c r="K30" s="7">
        <f t="shared" si="1"/>
        <v>0</v>
      </c>
      <c r="L30" s="7">
        <f t="shared" si="2"/>
        <v>0</v>
      </c>
      <c r="M30" s="7">
        <f t="shared" si="3"/>
        <v>0</v>
      </c>
      <c r="N30" s="7">
        <f t="shared" si="4"/>
        <v>0</v>
      </c>
    </row>
    <row r="31" spans="1:14" s="3" customFormat="1" ht="12" customHeight="1">
      <c r="A31" s="60" t="s">
        <v>33</v>
      </c>
      <c r="B31" s="61"/>
      <c r="C31" s="62"/>
      <c r="D31" s="63">
        <v>15</v>
      </c>
      <c r="E31" s="59"/>
      <c r="F31" s="59"/>
      <c r="G31" s="59"/>
      <c r="H31" s="59"/>
      <c r="I31" s="63">
        <f t="shared" si="0"/>
        <v>0</v>
      </c>
      <c r="J31" s="59"/>
      <c r="K31" s="7">
        <f t="shared" si="1"/>
        <v>0</v>
      </c>
      <c r="L31" s="7">
        <f t="shared" si="2"/>
        <v>0</v>
      </c>
      <c r="M31" s="7">
        <f t="shared" si="3"/>
        <v>0</v>
      </c>
      <c r="N31" s="7">
        <f t="shared" si="4"/>
        <v>0</v>
      </c>
    </row>
    <row r="32" spans="1:14" s="3" customFormat="1" ht="12" customHeight="1">
      <c r="A32" s="60" t="s">
        <v>34</v>
      </c>
      <c r="B32" s="61"/>
      <c r="C32" s="62"/>
      <c r="D32" s="63">
        <v>4</v>
      </c>
      <c r="E32" s="59"/>
      <c r="F32" s="59"/>
      <c r="G32" s="59"/>
      <c r="H32" s="59"/>
      <c r="I32" s="63">
        <f t="shared" si="0"/>
        <v>0</v>
      </c>
      <c r="J32" s="59"/>
      <c r="K32" s="7">
        <f t="shared" si="1"/>
        <v>0</v>
      </c>
      <c r="L32" s="7">
        <f t="shared" si="2"/>
        <v>0</v>
      </c>
      <c r="M32" s="7">
        <f t="shared" si="3"/>
        <v>0</v>
      </c>
      <c r="N32" s="7">
        <f t="shared" si="4"/>
        <v>0</v>
      </c>
    </row>
    <row r="33" spans="1:14" ht="12" customHeight="1">
      <c r="A33" s="64" t="s">
        <v>35</v>
      </c>
      <c r="B33" s="61"/>
      <c r="C33" s="62"/>
      <c r="D33" s="63">
        <v>2</v>
      </c>
      <c r="E33" s="59"/>
      <c r="F33" s="59"/>
      <c r="G33" s="59"/>
      <c r="H33" s="59"/>
      <c r="I33" s="63">
        <f t="shared" si="0"/>
        <v>0</v>
      </c>
      <c r="J33" s="59"/>
      <c r="K33" s="7">
        <f t="shared" si="1"/>
        <v>0</v>
      </c>
      <c r="L33" s="7">
        <f t="shared" si="2"/>
        <v>0</v>
      </c>
      <c r="M33" s="7">
        <f t="shared" si="3"/>
        <v>0</v>
      </c>
      <c r="N33" s="7">
        <f t="shared" si="4"/>
        <v>0</v>
      </c>
    </row>
    <row r="34" spans="1:14" ht="12" customHeight="1">
      <c r="A34" s="60" t="s">
        <v>36</v>
      </c>
      <c r="B34" s="61"/>
      <c r="C34" s="62"/>
      <c r="D34" s="63">
        <v>10</v>
      </c>
      <c r="E34" s="59"/>
      <c r="F34" s="59"/>
      <c r="G34" s="59"/>
      <c r="H34" s="59"/>
      <c r="I34" s="63">
        <f t="shared" si="0"/>
        <v>0</v>
      </c>
      <c r="J34" s="59"/>
      <c r="K34" s="7">
        <f t="shared" si="1"/>
        <v>0</v>
      </c>
      <c r="L34" s="7">
        <f t="shared" si="2"/>
        <v>0</v>
      </c>
      <c r="M34" s="7">
        <f t="shared" si="3"/>
        <v>0</v>
      </c>
      <c r="N34" s="7">
        <f t="shared" si="4"/>
        <v>0</v>
      </c>
    </row>
    <row r="35" spans="1:14" ht="15">
      <c r="A35" s="65" t="s">
        <v>37</v>
      </c>
      <c r="B35" s="66"/>
      <c r="C35" s="67"/>
      <c r="D35" s="63">
        <v>4</v>
      </c>
      <c r="E35" s="59"/>
      <c r="F35" s="59"/>
      <c r="G35" s="59"/>
      <c r="H35" s="59"/>
      <c r="I35" s="63">
        <f t="shared" si="0"/>
        <v>0</v>
      </c>
      <c r="J35" s="59"/>
      <c r="K35" s="7">
        <f t="shared" si="1"/>
        <v>0</v>
      </c>
      <c r="L35" s="7">
        <f t="shared" si="2"/>
        <v>0</v>
      </c>
      <c r="M35" s="7">
        <f t="shared" si="3"/>
        <v>0</v>
      </c>
      <c r="N35" s="7">
        <f t="shared" si="4"/>
        <v>0</v>
      </c>
    </row>
    <row r="36" spans="1:14" ht="15">
      <c r="A36" s="65" t="s">
        <v>38</v>
      </c>
      <c r="B36" s="66"/>
      <c r="C36" s="67"/>
      <c r="D36" s="63">
        <v>2</v>
      </c>
      <c r="E36" s="59"/>
      <c r="F36" s="59"/>
      <c r="G36" s="59"/>
      <c r="H36" s="59"/>
      <c r="I36" s="63">
        <f t="shared" si="0"/>
        <v>0</v>
      </c>
      <c r="J36" s="59"/>
      <c r="K36" s="7">
        <f t="shared" si="1"/>
        <v>0</v>
      </c>
      <c r="L36" s="7">
        <f t="shared" si="2"/>
        <v>0</v>
      </c>
      <c r="M36" s="7">
        <f t="shared" si="3"/>
        <v>0</v>
      </c>
      <c r="N36" s="7">
        <f t="shared" si="4"/>
        <v>0</v>
      </c>
    </row>
    <row r="37" spans="1:14" ht="12" customHeight="1">
      <c r="A37" s="64" t="s">
        <v>39</v>
      </c>
      <c r="B37" s="64"/>
      <c r="C37" s="64"/>
      <c r="D37" s="63">
        <v>3</v>
      </c>
      <c r="E37" s="59"/>
      <c r="F37" s="59"/>
      <c r="G37" s="59"/>
      <c r="H37" s="59"/>
      <c r="I37" s="63">
        <f t="shared" si="0"/>
        <v>0</v>
      </c>
      <c r="J37" s="59"/>
      <c r="K37" s="7">
        <f t="shared" si="1"/>
        <v>0</v>
      </c>
      <c r="L37" s="7">
        <f t="shared" si="2"/>
        <v>0</v>
      </c>
      <c r="M37" s="7">
        <f t="shared" si="3"/>
        <v>0</v>
      </c>
      <c r="N37" s="7">
        <f t="shared" si="4"/>
        <v>0</v>
      </c>
    </row>
    <row r="38" spans="1:14" s="4" customFormat="1" ht="12" customHeight="1">
      <c r="A38" s="68" t="s">
        <v>40</v>
      </c>
      <c r="B38" s="69"/>
      <c r="C38" s="70"/>
      <c r="D38" s="63">
        <v>6</v>
      </c>
      <c r="E38" s="59"/>
      <c r="F38" s="59"/>
      <c r="G38" s="59"/>
      <c r="H38" s="59"/>
      <c r="I38" s="63">
        <f t="shared" si="0"/>
        <v>0</v>
      </c>
      <c r="J38" s="59"/>
      <c r="K38" s="7">
        <f t="shared" si="1"/>
        <v>0</v>
      </c>
      <c r="L38" s="7">
        <f t="shared" si="2"/>
        <v>0</v>
      </c>
      <c r="M38" s="7">
        <f t="shared" si="3"/>
        <v>0</v>
      </c>
      <c r="N38" s="7">
        <f t="shared" si="4"/>
        <v>0</v>
      </c>
    </row>
    <row r="39" spans="1:14" ht="12" customHeight="1">
      <c r="A39" s="68" t="s">
        <v>41</v>
      </c>
      <c r="B39" s="69"/>
      <c r="C39" s="70"/>
      <c r="D39" s="63">
        <v>10</v>
      </c>
      <c r="E39" s="59"/>
      <c r="F39" s="59"/>
      <c r="G39" s="59"/>
      <c r="H39" s="59"/>
      <c r="I39" s="63">
        <f t="shared" si="0"/>
        <v>0</v>
      </c>
      <c r="J39" s="59"/>
      <c r="K39" s="7">
        <f t="shared" si="1"/>
        <v>0</v>
      </c>
      <c r="L39" s="7">
        <f t="shared" si="2"/>
        <v>0</v>
      </c>
      <c r="M39" s="7">
        <f t="shared" si="3"/>
        <v>0</v>
      </c>
      <c r="N39" s="7">
        <f t="shared" si="4"/>
        <v>0</v>
      </c>
    </row>
    <row r="40" spans="1:14" ht="12" customHeight="1">
      <c r="A40" s="60" t="s">
        <v>42</v>
      </c>
      <c r="B40" s="61"/>
      <c r="C40" s="62"/>
      <c r="D40" s="63">
        <v>6</v>
      </c>
      <c r="E40" s="59"/>
      <c r="F40" s="59"/>
      <c r="G40" s="59"/>
      <c r="H40" s="59"/>
      <c r="I40" s="63">
        <f t="shared" si="0"/>
        <v>0</v>
      </c>
      <c r="J40" s="59"/>
      <c r="K40" s="7">
        <f t="shared" si="1"/>
        <v>0</v>
      </c>
      <c r="L40" s="7">
        <f t="shared" si="2"/>
        <v>0</v>
      </c>
      <c r="M40" s="7">
        <f t="shared" si="3"/>
        <v>0</v>
      </c>
      <c r="N40" s="7">
        <f t="shared" si="4"/>
        <v>0</v>
      </c>
    </row>
    <row r="41" spans="1:14" ht="12" customHeight="1">
      <c r="A41" s="60" t="s">
        <v>43</v>
      </c>
      <c r="B41" s="61"/>
      <c r="C41" s="62"/>
      <c r="D41" s="63">
        <v>17</v>
      </c>
      <c r="E41" s="59"/>
      <c r="F41" s="59"/>
      <c r="G41" s="59"/>
      <c r="H41" s="59"/>
      <c r="I41" s="63">
        <f t="shared" si="0"/>
        <v>0</v>
      </c>
      <c r="J41" s="59"/>
      <c r="K41" s="7">
        <f t="shared" si="1"/>
        <v>0</v>
      </c>
      <c r="L41" s="7">
        <f t="shared" si="2"/>
        <v>0</v>
      </c>
      <c r="M41" s="7">
        <f t="shared" si="3"/>
        <v>0</v>
      </c>
      <c r="N41" s="7">
        <f t="shared" si="4"/>
        <v>0</v>
      </c>
    </row>
    <row r="42" spans="1:14" ht="12" customHeight="1">
      <c r="A42" s="60" t="s">
        <v>44</v>
      </c>
      <c r="B42" s="61"/>
      <c r="C42" s="62"/>
      <c r="D42" s="71">
        <v>20</v>
      </c>
      <c r="E42" s="59"/>
      <c r="F42" s="59"/>
      <c r="G42" s="59"/>
      <c r="H42" s="59"/>
      <c r="I42" s="71">
        <f t="shared" si="0"/>
        <v>0</v>
      </c>
      <c r="J42" s="59"/>
      <c r="K42" s="7">
        <f t="shared" si="1"/>
        <v>0</v>
      </c>
      <c r="L42" s="7">
        <f t="shared" si="2"/>
        <v>0</v>
      </c>
      <c r="M42" s="7">
        <f t="shared" si="3"/>
        <v>0</v>
      </c>
      <c r="N42" s="7">
        <f t="shared" si="4"/>
        <v>0</v>
      </c>
    </row>
    <row r="43" spans="1:14" ht="15">
      <c r="A43" s="60" t="s">
        <v>45</v>
      </c>
      <c r="B43" s="61"/>
      <c r="C43" s="62"/>
      <c r="D43" s="63">
        <v>3</v>
      </c>
      <c r="E43" s="59"/>
      <c r="F43" s="59"/>
      <c r="G43" s="59"/>
      <c r="H43" s="59"/>
      <c r="I43" s="63">
        <f t="shared" si="0"/>
        <v>0</v>
      </c>
      <c r="J43" s="59"/>
      <c r="K43" s="7">
        <f t="shared" si="1"/>
        <v>0</v>
      </c>
      <c r="L43" s="7">
        <f t="shared" si="2"/>
        <v>0</v>
      </c>
      <c r="M43" s="7">
        <f t="shared" si="3"/>
        <v>0</v>
      </c>
      <c r="N43" s="7">
        <f t="shared" si="4"/>
        <v>0</v>
      </c>
    </row>
    <row r="44" spans="1:14" ht="15">
      <c r="A44" s="60" t="s">
        <v>46</v>
      </c>
      <c r="B44" s="61"/>
      <c r="C44" s="62"/>
      <c r="D44" s="63">
        <v>1.5</v>
      </c>
      <c r="E44" s="72"/>
      <c r="F44" s="72"/>
      <c r="G44" s="72"/>
      <c r="H44" s="72"/>
      <c r="I44" s="71">
        <f t="shared" si="0"/>
        <v>0</v>
      </c>
      <c r="J44" s="72"/>
      <c r="K44" s="7">
        <f t="shared" si="1"/>
        <v>0</v>
      </c>
      <c r="L44" s="7">
        <f t="shared" si="2"/>
        <v>0</v>
      </c>
      <c r="M44" s="7">
        <f t="shared" si="3"/>
        <v>0</v>
      </c>
      <c r="N44" s="7">
        <f t="shared" si="4"/>
        <v>0</v>
      </c>
    </row>
    <row r="45" spans="1:14" s="5" customFormat="1" ht="12" customHeight="1">
      <c r="A45" s="73" t="s">
        <v>47</v>
      </c>
      <c r="B45" s="74"/>
      <c r="C45" s="74"/>
      <c r="D45" s="75"/>
      <c r="E45" s="76"/>
      <c r="F45" s="76"/>
      <c r="G45" s="76"/>
      <c r="H45" s="76"/>
      <c r="I45" s="75"/>
      <c r="J45" s="105"/>
      <c r="K45" s="7"/>
      <c r="L45" s="7"/>
      <c r="M45" s="7"/>
      <c r="N45" s="7"/>
    </row>
    <row r="46" spans="1:14" s="6" customFormat="1" ht="12" customHeight="1">
      <c r="A46" s="77" t="s">
        <v>48</v>
      </c>
      <c r="B46" s="78"/>
      <c r="C46" s="78"/>
      <c r="D46" s="79">
        <v>1</v>
      </c>
      <c r="E46" s="80"/>
      <c r="F46" s="80"/>
      <c r="G46" s="80"/>
      <c r="H46" s="80"/>
      <c r="I46" s="79">
        <f aca="true" t="shared" si="5" ref="I46:I55">(D46*E46)+(D46*F46)+(D46*G46)+(D46*H46)</f>
        <v>0</v>
      </c>
      <c r="J46" s="80"/>
      <c r="K46" s="7">
        <f t="shared" si="1"/>
        <v>0</v>
      </c>
      <c r="L46" s="7">
        <f t="shared" si="2"/>
        <v>0</v>
      </c>
      <c r="M46" s="7">
        <f t="shared" si="3"/>
        <v>0</v>
      </c>
      <c r="N46" s="7">
        <f t="shared" si="4"/>
        <v>0</v>
      </c>
    </row>
    <row r="47" spans="1:14" s="6" customFormat="1" ht="12" customHeight="1">
      <c r="A47" s="77" t="s">
        <v>49</v>
      </c>
      <c r="B47" s="78"/>
      <c r="C47" s="78"/>
      <c r="D47" s="63">
        <v>3</v>
      </c>
      <c r="E47" s="59"/>
      <c r="F47" s="59"/>
      <c r="G47" s="59"/>
      <c r="H47" s="59"/>
      <c r="I47" s="63">
        <f t="shared" si="5"/>
        <v>0</v>
      </c>
      <c r="J47" s="59"/>
      <c r="K47" s="7">
        <f t="shared" si="1"/>
        <v>0</v>
      </c>
      <c r="L47" s="7">
        <f t="shared" si="2"/>
        <v>0</v>
      </c>
      <c r="M47" s="7">
        <f t="shared" si="3"/>
        <v>0</v>
      </c>
      <c r="N47" s="7">
        <f t="shared" si="4"/>
        <v>0</v>
      </c>
    </row>
    <row r="48" spans="1:14" s="6" customFormat="1" ht="12" customHeight="1">
      <c r="A48" s="77" t="s">
        <v>50</v>
      </c>
      <c r="B48" s="78"/>
      <c r="C48" s="78"/>
      <c r="D48" s="79">
        <v>1</v>
      </c>
      <c r="E48" s="59"/>
      <c r="F48" s="59"/>
      <c r="G48" s="59"/>
      <c r="H48" s="59"/>
      <c r="I48" s="63">
        <f t="shared" si="5"/>
        <v>0</v>
      </c>
      <c r="J48" s="59"/>
      <c r="K48" s="7">
        <f t="shared" si="1"/>
        <v>0</v>
      </c>
      <c r="L48" s="7">
        <f t="shared" si="2"/>
        <v>0</v>
      </c>
      <c r="M48" s="7">
        <f t="shared" si="3"/>
        <v>0</v>
      </c>
      <c r="N48" s="7">
        <f t="shared" si="4"/>
        <v>0</v>
      </c>
    </row>
    <row r="49" spans="1:14" s="6" customFormat="1" ht="12" customHeight="1">
      <c r="A49" s="77" t="s">
        <v>51</v>
      </c>
      <c r="B49" s="78"/>
      <c r="C49" s="78"/>
      <c r="D49" s="63">
        <v>3</v>
      </c>
      <c r="E49" s="59"/>
      <c r="F49" s="59"/>
      <c r="G49" s="59"/>
      <c r="H49" s="59"/>
      <c r="I49" s="63">
        <f t="shared" si="5"/>
        <v>0</v>
      </c>
      <c r="J49" s="59"/>
      <c r="K49" s="7">
        <f t="shared" si="1"/>
        <v>0</v>
      </c>
      <c r="L49" s="7">
        <f t="shared" si="2"/>
        <v>0</v>
      </c>
      <c r="M49" s="7">
        <f t="shared" si="3"/>
        <v>0</v>
      </c>
      <c r="N49" s="7">
        <f t="shared" si="4"/>
        <v>0</v>
      </c>
    </row>
    <row r="50" spans="1:14" s="6" customFormat="1" ht="12" customHeight="1">
      <c r="A50" s="77" t="s">
        <v>52</v>
      </c>
      <c r="B50" s="78"/>
      <c r="C50" s="78"/>
      <c r="D50" s="63">
        <v>1</v>
      </c>
      <c r="E50" s="59"/>
      <c r="F50" s="59"/>
      <c r="G50" s="59"/>
      <c r="H50" s="59"/>
      <c r="I50" s="63">
        <f t="shared" si="5"/>
        <v>0</v>
      </c>
      <c r="J50" s="59"/>
      <c r="K50" s="7">
        <f t="shared" si="1"/>
        <v>0</v>
      </c>
      <c r="L50" s="7">
        <f t="shared" si="2"/>
        <v>0</v>
      </c>
      <c r="M50" s="7">
        <f t="shared" si="3"/>
        <v>0</v>
      </c>
      <c r="N50" s="7">
        <f t="shared" si="4"/>
        <v>0</v>
      </c>
    </row>
    <row r="51" spans="1:14" s="6" customFormat="1" ht="12" customHeight="1">
      <c r="A51" s="77" t="s">
        <v>53</v>
      </c>
      <c r="B51" s="78"/>
      <c r="C51" s="78"/>
      <c r="D51" s="63">
        <v>3</v>
      </c>
      <c r="E51" s="59"/>
      <c r="F51" s="59"/>
      <c r="G51" s="59"/>
      <c r="H51" s="59"/>
      <c r="I51" s="63">
        <f t="shared" si="5"/>
        <v>0</v>
      </c>
      <c r="J51" s="59"/>
      <c r="K51" s="7">
        <f t="shared" si="1"/>
        <v>0</v>
      </c>
      <c r="L51" s="7">
        <f t="shared" si="2"/>
        <v>0</v>
      </c>
      <c r="M51" s="7">
        <f t="shared" si="3"/>
        <v>0</v>
      </c>
      <c r="N51" s="7">
        <f t="shared" si="4"/>
        <v>0</v>
      </c>
    </row>
    <row r="52" spans="1:14" s="6" customFormat="1" ht="12" customHeight="1">
      <c r="A52" s="77" t="s">
        <v>54</v>
      </c>
      <c r="B52" s="78"/>
      <c r="C52" s="78"/>
      <c r="D52" s="63">
        <v>1</v>
      </c>
      <c r="E52" s="59"/>
      <c r="F52" s="59"/>
      <c r="G52" s="59"/>
      <c r="H52" s="59"/>
      <c r="I52" s="63">
        <f t="shared" si="5"/>
        <v>0</v>
      </c>
      <c r="J52" s="59"/>
      <c r="K52" s="7">
        <f t="shared" si="1"/>
        <v>0</v>
      </c>
      <c r="L52" s="7">
        <f t="shared" si="2"/>
        <v>0</v>
      </c>
      <c r="M52" s="7">
        <f t="shared" si="3"/>
        <v>0</v>
      </c>
      <c r="N52" s="7">
        <f t="shared" si="4"/>
        <v>0</v>
      </c>
    </row>
    <row r="53" spans="1:14" s="6" customFormat="1" ht="12" customHeight="1">
      <c r="A53" s="77" t="s">
        <v>55</v>
      </c>
      <c r="B53" s="78"/>
      <c r="C53" s="78"/>
      <c r="D53" s="79">
        <v>3</v>
      </c>
      <c r="E53" s="59"/>
      <c r="F53" s="59"/>
      <c r="G53" s="59"/>
      <c r="H53" s="59"/>
      <c r="I53" s="63">
        <f t="shared" si="5"/>
        <v>0</v>
      </c>
      <c r="J53" s="59"/>
      <c r="K53" s="7">
        <f t="shared" si="1"/>
        <v>0</v>
      </c>
      <c r="L53" s="7">
        <f t="shared" si="2"/>
        <v>0</v>
      </c>
      <c r="M53" s="7">
        <f t="shared" si="3"/>
        <v>0</v>
      </c>
      <c r="N53" s="7">
        <f t="shared" si="4"/>
        <v>0</v>
      </c>
    </row>
    <row r="54" spans="1:14" s="6" customFormat="1" ht="12" customHeight="1">
      <c r="A54" s="77" t="s">
        <v>56</v>
      </c>
      <c r="B54" s="78"/>
      <c r="C54" s="78"/>
      <c r="D54" s="79">
        <v>1</v>
      </c>
      <c r="E54" s="59"/>
      <c r="F54" s="59"/>
      <c r="G54" s="59"/>
      <c r="H54" s="59"/>
      <c r="I54" s="63">
        <f t="shared" si="5"/>
        <v>0</v>
      </c>
      <c r="J54" s="59"/>
      <c r="K54" s="7">
        <f t="shared" si="1"/>
        <v>0</v>
      </c>
      <c r="L54" s="7">
        <f t="shared" si="2"/>
        <v>0</v>
      </c>
      <c r="M54" s="7">
        <f t="shared" si="3"/>
        <v>0</v>
      </c>
      <c r="N54" s="7">
        <f t="shared" si="4"/>
        <v>0</v>
      </c>
    </row>
    <row r="55" spans="1:14" s="6" customFormat="1" ht="12" customHeight="1">
      <c r="A55" s="77" t="s">
        <v>57</v>
      </c>
      <c r="B55" s="78"/>
      <c r="C55" s="78"/>
      <c r="D55" s="79">
        <v>3</v>
      </c>
      <c r="E55" s="59"/>
      <c r="F55" s="59"/>
      <c r="G55" s="59"/>
      <c r="H55" s="59"/>
      <c r="I55" s="63">
        <f t="shared" si="5"/>
        <v>0</v>
      </c>
      <c r="J55" s="59"/>
      <c r="K55" s="7">
        <f t="shared" si="1"/>
        <v>0</v>
      </c>
      <c r="L55" s="7">
        <f t="shared" si="2"/>
        <v>0</v>
      </c>
      <c r="M55" s="7">
        <f t="shared" si="3"/>
        <v>0</v>
      </c>
      <c r="N55" s="7">
        <f t="shared" si="4"/>
        <v>0</v>
      </c>
    </row>
    <row r="56" spans="1:14" ht="15">
      <c r="A56" s="81" t="s">
        <v>58</v>
      </c>
      <c r="B56" s="82"/>
      <c r="C56" s="83"/>
      <c r="D56" s="63">
        <v>7</v>
      </c>
      <c r="E56" s="59"/>
      <c r="F56" s="59"/>
      <c r="G56" s="59"/>
      <c r="H56" s="59"/>
      <c r="I56" s="63">
        <f t="shared" si="0"/>
        <v>0</v>
      </c>
      <c r="J56" s="59"/>
      <c r="K56" s="7">
        <f t="shared" si="1"/>
        <v>0</v>
      </c>
      <c r="L56" s="7">
        <f t="shared" si="2"/>
        <v>0</v>
      </c>
      <c r="M56" s="7">
        <f t="shared" si="3"/>
        <v>0</v>
      </c>
      <c r="N56" s="7">
        <f t="shared" si="4"/>
        <v>0</v>
      </c>
    </row>
    <row r="57" spans="1:14" ht="43.5" customHeight="1">
      <c r="A57" s="84" t="s">
        <v>59</v>
      </c>
      <c r="B57" s="85"/>
      <c r="C57" s="86"/>
      <c r="D57" s="63">
        <v>5</v>
      </c>
      <c r="E57" s="59"/>
      <c r="F57" s="59"/>
      <c r="G57" s="59"/>
      <c r="H57" s="59"/>
      <c r="I57" s="63">
        <f t="shared" si="0"/>
        <v>0</v>
      </c>
      <c r="J57" s="59"/>
      <c r="K57" s="7">
        <f t="shared" si="1"/>
        <v>0</v>
      </c>
      <c r="L57" s="7">
        <f t="shared" si="2"/>
        <v>0</v>
      </c>
      <c r="M57" s="7">
        <f t="shared" si="3"/>
        <v>0</v>
      </c>
      <c r="N57" s="7">
        <f t="shared" si="4"/>
        <v>0</v>
      </c>
    </row>
    <row r="58" spans="1:14" ht="15" customHeight="1">
      <c r="A58" s="87" t="s">
        <v>60</v>
      </c>
      <c r="B58" s="88"/>
      <c r="C58" s="88"/>
      <c r="D58" s="88"/>
      <c r="E58" s="63">
        <f>K58</f>
        <v>0</v>
      </c>
      <c r="F58" s="63">
        <f>L58</f>
        <v>0</v>
      </c>
      <c r="G58" s="63">
        <f>M58</f>
        <v>0</v>
      </c>
      <c r="H58" s="63">
        <f>N58</f>
        <v>0</v>
      </c>
      <c r="I58" s="63">
        <f>SUM(E58:H58)</f>
        <v>0</v>
      </c>
      <c r="J58" s="103">
        <f>SUM(J22:J57)</f>
        <v>0</v>
      </c>
      <c r="K58" s="106">
        <f>SUM(K22:K57)</f>
        <v>0</v>
      </c>
      <c r="L58" s="106">
        <f>SUM(L22:L57)</f>
        <v>0</v>
      </c>
      <c r="M58" s="106">
        <f>SUM(M22:M57)</f>
        <v>0</v>
      </c>
      <c r="N58" s="106">
        <f>SUM(N22:N57)</f>
        <v>0</v>
      </c>
    </row>
    <row r="59" spans="1:14" ht="14.25" customHeight="1">
      <c r="A59" s="89" t="s">
        <v>61</v>
      </c>
      <c r="B59" s="90"/>
      <c r="C59" s="91"/>
      <c r="D59" s="92" t="s">
        <v>16</v>
      </c>
      <c r="E59" s="92">
        <v>2020</v>
      </c>
      <c r="F59" s="92">
        <v>2021</v>
      </c>
      <c r="G59" s="92">
        <v>2022</v>
      </c>
      <c r="H59" s="92">
        <v>2023</v>
      </c>
      <c r="I59" s="92" t="s">
        <v>18</v>
      </c>
      <c r="J59" s="104" t="s">
        <v>18</v>
      </c>
      <c r="K59" s="7"/>
      <c r="L59" s="7"/>
      <c r="M59" s="7"/>
      <c r="N59" s="7"/>
    </row>
    <row r="60" spans="1:14" ht="15" customHeight="1">
      <c r="A60" s="81" t="s">
        <v>62</v>
      </c>
      <c r="B60" s="82"/>
      <c r="C60" s="83"/>
      <c r="D60" s="63">
        <v>10</v>
      </c>
      <c r="E60" s="59"/>
      <c r="F60" s="59"/>
      <c r="G60" s="59"/>
      <c r="H60" s="59"/>
      <c r="I60" s="63">
        <f aca="true" t="shared" si="6" ref="I60:I69">(D60*E60)+(D60*F60)+(D60*G60)+(D60*H60)</f>
        <v>0</v>
      </c>
      <c r="J60" s="59"/>
      <c r="K60" s="7">
        <f t="shared" si="1"/>
        <v>0</v>
      </c>
      <c r="L60" s="7">
        <f t="shared" si="2"/>
        <v>0</v>
      </c>
      <c r="M60" s="7">
        <f t="shared" si="3"/>
        <v>0</v>
      </c>
      <c r="N60" s="7">
        <f t="shared" si="4"/>
        <v>0</v>
      </c>
    </row>
    <row r="61" spans="1:14" ht="15" customHeight="1">
      <c r="A61" s="60" t="s">
        <v>63</v>
      </c>
      <c r="B61" s="61"/>
      <c r="C61" s="62"/>
      <c r="D61" s="63">
        <v>5</v>
      </c>
      <c r="E61" s="59"/>
      <c r="F61" s="59"/>
      <c r="G61" s="59"/>
      <c r="H61" s="59"/>
      <c r="I61" s="63">
        <f t="shared" si="6"/>
        <v>0</v>
      </c>
      <c r="J61" s="59"/>
      <c r="K61" s="7">
        <f t="shared" si="1"/>
        <v>0</v>
      </c>
      <c r="L61" s="7">
        <f t="shared" si="2"/>
        <v>0</v>
      </c>
      <c r="M61" s="7">
        <f t="shared" si="3"/>
        <v>0</v>
      </c>
      <c r="N61" s="7">
        <f t="shared" si="4"/>
        <v>0</v>
      </c>
    </row>
    <row r="62" spans="1:14" ht="15" customHeight="1">
      <c r="A62" s="60" t="s">
        <v>64</v>
      </c>
      <c r="B62" s="61"/>
      <c r="C62" s="62"/>
      <c r="D62" s="63">
        <v>5</v>
      </c>
      <c r="E62" s="59"/>
      <c r="F62" s="59"/>
      <c r="G62" s="59"/>
      <c r="H62" s="59"/>
      <c r="I62" s="63">
        <f t="shared" si="6"/>
        <v>0</v>
      </c>
      <c r="J62" s="59"/>
      <c r="K62" s="7">
        <f t="shared" si="1"/>
        <v>0</v>
      </c>
      <c r="L62" s="7">
        <f t="shared" si="2"/>
        <v>0</v>
      </c>
      <c r="M62" s="7">
        <f t="shared" si="3"/>
        <v>0</v>
      </c>
      <c r="N62" s="7">
        <f t="shared" si="4"/>
        <v>0</v>
      </c>
    </row>
    <row r="63" spans="1:14" ht="15" customHeight="1">
      <c r="A63" s="60" t="s">
        <v>65</v>
      </c>
      <c r="B63" s="61"/>
      <c r="C63" s="62"/>
      <c r="D63" s="63">
        <v>2.5</v>
      </c>
      <c r="E63" s="59"/>
      <c r="F63" s="59"/>
      <c r="G63" s="59"/>
      <c r="H63" s="59"/>
      <c r="I63" s="63">
        <f t="shared" si="6"/>
        <v>0</v>
      </c>
      <c r="J63" s="59"/>
      <c r="K63" s="7">
        <f t="shared" si="1"/>
        <v>0</v>
      </c>
      <c r="L63" s="7">
        <f t="shared" si="2"/>
        <v>0</v>
      </c>
      <c r="M63" s="7">
        <f t="shared" si="3"/>
        <v>0</v>
      </c>
      <c r="N63" s="7">
        <f t="shared" si="4"/>
        <v>0</v>
      </c>
    </row>
    <row r="64" spans="1:14" s="4" customFormat="1" ht="12" customHeight="1">
      <c r="A64" s="60" t="s">
        <v>66</v>
      </c>
      <c r="B64" s="61"/>
      <c r="C64" s="62"/>
      <c r="D64" s="63">
        <v>1.5</v>
      </c>
      <c r="E64" s="59"/>
      <c r="F64" s="59"/>
      <c r="G64" s="59"/>
      <c r="H64" s="59"/>
      <c r="I64" s="63">
        <f t="shared" si="6"/>
        <v>0</v>
      </c>
      <c r="J64" s="59"/>
      <c r="K64" s="7">
        <f t="shared" si="1"/>
        <v>0</v>
      </c>
      <c r="L64" s="7">
        <f t="shared" si="2"/>
        <v>0</v>
      </c>
      <c r="M64" s="7">
        <f t="shared" si="3"/>
        <v>0</v>
      </c>
      <c r="N64" s="7">
        <f t="shared" si="4"/>
        <v>0</v>
      </c>
    </row>
    <row r="65" spans="1:14" s="4" customFormat="1" ht="12" customHeight="1">
      <c r="A65" s="60" t="s">
        <v>67</v>
      </c>
      <c r="B65" s="61"/>
      <c r="C65" s="62"/>
      <c r="D65" s="63">
        <v>1</v>
      </c>
      <c r="E65" s="59"/>
      <c r="F65" s="59"/>
      <c r="G65" s="59"/>
      <c r="H65" s="59"/>
      <c r="I65" s="63">
        <f t="shared" si="6"/>
        <v>0</v>
      </c>
      <c r="J65" s="59"/>
      <c r="K65" s="7">
        <f t="shared" si="1"/>
        <v>0</v>
      </c>
      <c r="L65" s="7">
        <f t="shared" si="2"/>
        <v>0</v>
      </c>
      <c r="M65" s="7">
        <f t="shared" si="3"/>
        <v>0</v>
      </c>
      <c r="N65" s="7">
        <f t="shared" si="4"/>
        <v>0</v>
      </c>
    </row>
    <row r="66" spans="1:14" ht="15" customHeight="1">
      <c r="A66" s="64" t="s">
        <v>68</v>
      </c>
      <c r="B66" s="64"/>
      <c r="C66" s="64"/>
      <c r="D66" s="63">
        <v>1.5</v>
      </c>
      <c r="E66" s="59"/>
      <c r="F66" s="59"/>
      <c r="G66" s="59"/>
      <c r="H66" s="59"/>
      <c r="I66" s="63">
        <f t="shared" si="6"/>
        <v>0</v>
      </c>
      <c r="J66" s="59"/>
      <c r="K66" s="7">
        <f t="shared" si="1"/>
        <v>0</v>
      </c>
      <c r="L66" s="7">
        <f t="shared" si="2"/>
        <v>0</v>
      </c>
      <c r="M66" s="7">
        <f t="shared" si="3"/>
        <v>0</v>
      </c>
      <c r="N66" s="7">
        <f t="shared" si="4"/>
        <v>0</v>
      </c>
    </row>
    <row r="67" spans="1:14" ht="12" customHeight="1">
      <c r="A67" s="60" t="s">
        <v>69</v>
      </c>
      <c r="B67" s="61"/>
      <c r="C67" s="62"/>
      <c r="D67" s="63">
        <v>1</v>
      </c>
      <c r="E67" s="59"/>
      <c r="F67" s="59"/>
      <c r="G67" s="59"/>
      <c r="H67" s="59"/>
      <c r="I67" s="63">
        <f t="shared" si="6"/>
        <v>0</v>
      </c>
      <c r="J67" s="59"/>
      <c r="K67" s="7">
        <f t="shared" si="1"/>
        <v>0</v>
      </c>
      <c r="L67" s="7">
        <f t="shared" si="2"/>
        <v>0</v>
      </c>
      <c r="M67" s="7">
        <f t="shared" si="3"/>
        <v>0</v>
      </c>
      <c r="N67" s="7">
        <f t="shared" si="4"/>
        <v>0</v>
      </c>
    </row>
    <row r="68" spans="1:14" ht="12" customHeight="1">
      <c r="A68" s="64" t="s">
        <v>70</v>
      </c>
      <c r="B68" s="107"/>
      <c r="C68" s="64"/>
      <c r="D68" s="63">
        <v>1</v>
      </c>
      <c r="E68" s="59"/>
      <c r="F68" s="59"/>
      <c r="G68" s="59"/>
      <c r="H68" s="59"/>
      <c r="I68" s="63">
        <f t="shared" si="6"/>
        <v>0</v>
      </c>
      <c r="J68" s="59"/>
      <c r="K68" s="7">
        <f t="shared" si="1"/>
        <v>0</v>
      </c>
      <c r="L68" s="7">
        <f t="shared" si="2"/>
        <v>0</v>
      </c>
      <c r="M68" s="7">
        <f t="shared" si="3"/>
        <v>0</v>
      </c>
      <c r="N68" s="7">
        <f t="shared" si="4"/>
        <v>0</v>
      </c>
    </row>
    <row r="69" spans="1:14" ht="12" customHeight="1">
      <c r="A69" s="64" t="s">
        <v>71</v>
      </c>
      <c r="B69" s="107"/>
      <c r="C69" s="64"/>
      <c r="D69" s="63">
        <v>0.5</v>
      </c>
      <c r="E69" s="59"/>
      <c r="F69" s="59"/>
      <c r="G69" s="59"/>
      <c r="H69" s="59"/>
      <c r="I69" s="63">
        <f t="shared" si="6"/>
        <v>0</v>
      </c>
      <c r="J69" s="59"/>
      <c r="K69" s="7">
        <f t="shared" si="1"/>
        <v>0</v>
      </c>
      <c r="L69" s="7">
        <f t="shared" si="2"/>
        <v>0</v>
      </c>
      <c r="M69" s="7">
        <f t="shared" si="3"/>
        <v>0</v>
      </c>
      <c r="N69" s="7">
        <f t="shared" si="4"/>
        <v>0</v>
      </c>
    </row>
    <row r="70" spans="1:14" ht="15">
      <c r="A70" s="87" t="s">
        <v>72</v>
      </c>
      <c r="B70" s="88"/>
      <c r="C70" s="88"/>
      <c r="D70" s="88"/>
      <c r="E70" s="63">
        <f>K70</f>
        <v>0</v>
      </c>
      <c r="F70" s="63">
        <f>L70</f>
        <v>0</v>
      </c>
      <c r="G70" s="63">
        <f>M70</f>
        <v>0</v>
      </c>
      <c r="H70" s="63">
        <f>N70</f>
        <v>0</v>
      </c>
      <c r="I70" s="63">
        <f>SUM(E70:H70)</f>
        <v>0</v>
      </c>
      <c r="J70" s="103">
        <f>SUM(J60:J69)</f>
        <v>0</v>
      </c>
      <c r="K70" s="7">
        <f>SUM(K60:K69)</f>
        <v>0</v>
      </c>
      <c r="L70" s="7">
        <f>SUM(L60:L69)</f>
        <v>0</v>
      </c>
      <c r="M70" s="7">
        <f>SUM(M60:M69)</f>
        <v>0</v>
      </c>
      <c r="N70" s="7">
        <f>SUM(N60:N69)</f>
        <v>0</v>
      </c>
    </row>
    <row r="71" spans="1:10" ht="12" customHeight="1">
      <c r="A71" s="108"/>
      <c r="B71" s="108"/>
      <c r="C71" s="108"/>
      <c r="D71" s="108"/>
      <c r="E71" s="109"/>
      <c r="F71" s="109"/>
      <c r="G71" s="109"/>
      <c r="H71" s="109"/>
      <c r="I71" s="109"/>
      <c r="J71" s="103"/>
    </row>
    <row r="72" spans="1:10" ht="15">
      <c r="A72" s="110" t="s">
        <v>73</v>
      </c>
      <c r="B72" s="111"/>
      <c r="C72" s="111"/>
      <c r="D72" s="111"/>
      <c r="E72" s="111"/>
      <c r="F72" s="111"/>
      <c r="G72" s="111"/>
      <c r="H72" s="111"/>
      <c r="I72" s="111"/>
      <c r="J72" s="133"/>
    </row>
    <row r="73" spans="1:10" ht="16.5" customHeight="1">
      <c r="A73" s="112"/>
      <c r="B73" s="113"/>
      <c r="C73" s="113"/>
      <c r="D73" s="113"/>
      <c r="E73" s="113"/>
      <c r="F73" s="113"/>
      <c r="G73" s="113"/>
      <c r="H73" s="113"/>
      <c r="I73" s="113"/>
      <c r="J73" s="134"/>
    </row>
    <row r="74" spans="1:13" ht="16.5" customHeight="1">
      <c r="A74" s="112"/>
      <c r="B74" s="113"/>
      <c r="C74" s="113"/>
      <c r="D74" s="113"/>
      <c r="E74" s="113"/>
      <c r="F74" s="113"/>
      <c r="G74" s="113"/>
      <c r="H74" s="113"/>
      <c r="I74" s="113"/>
      <c r="J74" s="134"/>
      <c r="M74" t="s">
        <v>74</v>
      </c>
    </row>
    <row r="75" spans="1:13" ht="13.5" customHeight="1">
      <c r="A75" s="114" t="s">
        <v>75</v>
      </c>
      <c r="B75" s="115"/>
      <c r="C75" s="115"/>
      <c r="D75" s="115"/>
      <c r="E75" s="115"/>
      <c r="F75" s="115"/>
      <c r="G75" s="115"/>
      <c r="H75" s="115"/>
      <c r="I75" s="115"/>
      <c r="J75" s="135"/>
      <c r="M75" t="s">
        <v>76</v>
      </c>
    </row>
    <row r="76" spans="1:13" ht="13.5" customHeight="1">
      <c r="A76" s="116" t="str">
        <f>"No período de produção desta planilha ("&amp;E19&amp;" a "&amp;H19&amp;") você esteve em licença maternidade por algum período?"</f>
        <v>No período de produção desta planilha ( a ) você esteve em licença maternidade por algum período?</v>
      </c>
      <c r="B76" s="116"/>
      <c r="C76" s="116"/>
      <c r="D76" s="116"/>
      <c r="E76" s="116"/>
      <c r="F76" s="116"/>
      <c r="G76" s="116"/>
      <c r="H76" s="117" t="s">
        <v>74</v>
      </c>
      <c r="I76" s="117"/>
      <c r="J76" s="117"/>
      <c r="M76" t="s">
        <v>77</v>
      </c>
    </row>
    <row r="77" spans="1:10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36"/>
    </row>
    <row r="78" spans="1:10" ht="15" customHeight="1">
      <c r="A78" s="118" t="s">
        <v>78</v>
      </c>
      <c r="B78" s="118"/>
      <c r="C78" s="118"/>
      <c r="D78" s="119"/>
      <c r="E78" s="120" t="s">
        <v>79</v>
      </c>
      <c r="F78" s="121"/>
      <c r="G78" s="121"/>
      <c r="H78" s="121"/>
      <c r="I78" s="137"/>
      <c r="J78" s="99" t="s">
        <v>80</v>
      </c>
    </row>
    <row r="79" spans="1:10" ht="12.75" customHeight="1">
      <c r="A79" s="118"/>
      <c r="B79" s="118"/>
      <c r="C79" s="118"/>
      <c r="D79" s="122"/>
      <c r="E79" s="45">
        <v>2020</v>
      </c>
      <c r="F79" s="45">
        <v>2021</v>
      </c>
      <c r="G79" s="45">
        <v>2022</v>
      </c>
      <c r="H79" s="45">
        <v>2023</v>
      </c>
      <c r="I79" s="138" t="s">
        <v>81</v>
      </c>
      <c r="J79" s="101"/>
    </row>
    <row r="80" spans="1:10" ht="15.75">
      <c r="A80" s="123" t="s">
        <v>82</v>
      </c>
      <c r="B80" s="124"/>
      <c r="C80" s="125"/>
      <c r="D80" s="43"/>
      <c r="E80" s="126">
        <f>K70+K58</f>
        <v>0</v>
      </c>
      <c r="F80" s="126">
        <f>L70+L58</f>
        <v>0</v>
      </c>
      <c r="G80" s="126">
        <f>M70+M58</f>
        <v>0</v>
      </c>
      <c r="H80" s="126">
        <f>N70+N58</f>
        <v>0</v>
      </c>
      <c r="I80" s="139">
        <f>(I20+I58+I70)*IF(H76="Não",1,IF(H76="Sim por 1 período",1.1,1.15))</f>
        <v>0</v>
      </c>
      <c r="J80" s="140">
        <f>J20+J58+J70</f>
        <v>0</v>
      </c>
    </row>
    <row r="81" spans="1:9" ht="15">
      <c r="A81" s="127"/>
      <c r="B81" s="127"/>
      <c r="C81" s="127"/>
      <c r="D81" s="127"/>
      <c r="E81" s="127"/>
      <c r="F81" s="127"/>
      <c r="G81" s="127"/>
      <c r="H81" s="127"/>
      <c r="I81" s="127"/>
    </row>
    <row r="82" ht="15" customHeight="1">
      <c r="A82" s="128" t="s">
        <v>83</v>
      </c>
    </row>
    <row r="83" spans="1:9" ht="15">
      <c r="A83" s="129" t="s">
        <v>84</v>
      </c>
      <c r="B83" s="129"/>
      <c r="C83" s="129"/>
      <c r="D83" s="129"/>
      <c r="E83" s="129"/>
      <c r="F83" s="129"/>
      <c r="G83" s="129"/>
      <c r="H83" s="129"/>
      <c r="I83" s="129"/>
    </row>
    <row r="84" ht="15">
      <c r="A84" s="130" t="s">
        <v>85</v>
      </c>
    </row>
    <row r="85" ht="15">
      <c r="A85" s="130" t="s">
        <v>86</v>
      </c>
    </row>
    <row r="86" ht="21.75" customHeight="1">
      <c r="A86" s="131" t="s">
        <v>87</v>
      </c>
    </row>
    <row r="87" spans="1:10" s="7" customFormat="1" ht="18" customHeight="1">
      <c r="A87" s="132" t="s">
        <v>88</v>
      </c>
      <c r="J87" s="8"/>
    </row>
    <row r="88" ht="15">
      <c r="J88" s="141"/>
    </row>
  </sheetData>
  <sheetProtection password="CA13" sheet="1" objects="1"/>
  <mergeCells count="57">
    <mergeCell ref="A1:I1"/>
    <mergeCell ref="H2:I2"/>
    <mergeCell ref="A4:J4"/>
    <mergeCell ref="A5:J5"/>
    <mergeCell ref="A8:J8"/>
    <mergeCell ref="A11:B11"/>
    <mergeCell ref="C11:J11"/>
    <mergeCell ref="C12:J12"/>
    <mergeCell ref="A13:B13"/>
    <mergeCell ref="C13:J13"/>
    <mergeCell ref="A14:B14"/>
    <mergeCell ref="D14:J14"/>
    <mergeCell ref="A15:C15"/>
    <mergeCell ref="D15:J15"/>
    <mergeCell ref="A17:C17"/>
    <mergeCell ref="E17:H17"/>
    <mergeCell ref="A18:C18"/>
    <mergeCell ref="E18:H18"/>
    <mergeCell ref="A19:C19"/>
    <mergeCell ref="E19:H19"/>
    <mergeCell ref="A20:H20"/>
    <mergeCell ref="A21:C21"/>
    <mergeCell ref="A22:C22"/>
    <mergeCell ref="A23:C23"/>
    <mergeCell ref="A27:C27"/>
    <mergeCell ref="A28:C28"/>
    <mergeCell ref="A29:C29"/>
    <mergeCell ref="A30:C30"/>
    <mergeCell ref="A31:C31"/>
    <mergeCell ref="A34:C34"/>
    <mergeCell ref="A35:C35"/>
    <mergeCell ref="A36:C36"/>
    <mergeCell ref="A40:C40"/>
    <mergeCell ref="A43:C43"/>
    <mergeCell ref="A44:C44"/>
    <mergeCell ref="A56:C56"/>
    <mergeCell ref="A57:C57"/>
    <mergeCell ref="A58:D58"/>
    <mergeCell ref="A59:C59"/>
    <mergeCell ref="A60:C60"/>
    <mergeCell ref="A61:C61"/>
    <mergeCell ref="A62:C62"/>
    <mergeCell ref="A63:C63"/>
    <mergeCell ref="A64:C64"/>
    <mergeCell ref="A65:C65"/>
    <mergeCell ref="A70:D70"/>
    <mergeCell ref="A72:J72"/>
    <mergeCell ref="A73:J73"/>
    <mergeCell ref="A74:J74"/>
    <mergeCell ref="A75:J75"/>
    <mergeCell ref="A76:G76"/>
    <mergeCell ref="H76:J76"/>
    <mergeCell ref="E78:I78"/>
    <mergeCell ref="A81:I81"/>
    <mergeCell ref="A83:I83"/>
    <mergeCell ref="D78:D79"/>
    <mergeCell ref="A78:C79"/>
  </mergeCells>
  <dataValidations count="1">
    <dataValidation type="list" allowBlank="1" showInputMessage="1" showErrorMessage="1" sqref="H76:J76">
      <formula1>$M$74:$M$76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88"/>
  <rowBreaks count="1" manualBreakCount="1">
    <brk id="4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R1">
      <selection activeCell="R1" sqref="R1:S2"/>
    </sheetView>
  </sheetViews>
  <sheetFormatPr defaultColWidth="9.140625" defaultRowHeight="15"/>
  <cols>
    <col min="1" max="17" width="9.140625" style="0" hidden="1" customWidth="1"/>
  </cols>
  <sheetData>
    <row r="1" spans="1:19" ht="15">
      <c r="A1" t="s">
        <v>89</v>
      </c>
      <c r="B1">
        <v>0</v>
      </c>
      <c r="C1" t="s">
        <v>90</v>
      </c>
      <c r="R1" t="s">
        <v>91</v>
      </c>
      <c r="S1" t="s">
        <v>89</v>
      </c>
    </row>
    <row r="2" spans="1:19" ht="15">
      <c r="A2" t="s">
        <v>74</v>
      </c>
      <c r="B2">
        <v>1</v>
      </c>
      <c r="C2" t="s">
        <v>92</v>
      </c>
      <c r="F2" t="s">
        <v>93</v>
      </c>
      <c r="G2" t="s">
        <v>94</v>
      </c>
      <c r="O2" t="s">
        <v>91</v>
      </c>
      <c r="Q2">
        <v>2015</v>
      </c>
      <c r="R2" t="s">
        <v>95</v>
      </c>
      <c r="S2" t="s">
        <v>74</v>
      </c>
    </row>
    <row r="3" spans="2:17" ht="15">
      <c r="B3">
        <v>2</v>
      </c>
      <c r="C3" t="s">
        <v>96</v>
      </c>
      <c r="F3" t="s">
        <v>97</v>
      </c>
      <c r="G3" t="s">
        <v>98</v>
      </c>
      <c r="O3" t="s">
        <v>95</v>
      </c>
      <c r="Q3">
        <v>2014</v>
      </c>
    </row>
    <row r="4" spans="2:17" ht="15">
      <c r="B4">
        <v>3</v>
      </c>
      <c r="C4" t="s">
        <v>99</v>
      </c>
      <c r="F4" t="s">
        <v>100</v>
      </c>
      <c r="G4" t="s">
        <v>101</v>
      </c>
      <c r="Q4">
        <v>2013</v>
      </c>
    </row>
    <row r="5" spans="2:17" ht="15">
      <c r="B5">
        <v>4</v>
      </c>
      <c r="C5" t="s">
        <v>102</v>
      </c>
      <c r="F5" t="s">
        <v>103</v>
      </c>
      <c r="G5" t="s">
        <v>104</v>
      </c>
      <c r="Q5">
        <v>2012</v>
      </c>
    </row>
    <row r="6" spans="2:17" ht="15">
      <c r="B6">
        <v>5</v>
      </c>
      <c r="C6" t="s">
        <v>105</v>
      </c>
      <c r="F6" t="s">
        <v>106</v>
      </c>
      <c r="G6" t="s">
        <v>107</v>
      </c>
      <c r="Q6">
        <v>2011</v>
      </c>
    </row>
    <row r="7" spans="2:17" ht="15">
      <c r="B7">
        <v>6</v>
      </c>
      <c r="C7" t="s">
        <v>108</v>
      </c>
      <c r="F7" t="s">
        <v>109</v>
      </c>
      <c r="G7" t="s">
        <v>110</v>
      </c>
      <c r="Q7">
        <v>2010</v>
      </c>
    </row>
    <row r="8" spans="2:17" ht="15">
      <c r="B8">
        <v>7</v>
      </c>
      <c r="C8" t="s">
        <v>111</v>
      </c>
      <c r="F8" t="s">
        <v>112</v>
      </c>
      <c r="G8" t="s">
        <v>113</v>
      </c>
      <c r="Q8">
        <v>2009</v>
      </c>
    </row>
    <row r="9" spans="2:17" ht="15">
      <c r="B9">
        <v>8</v>
      </c>
      <c r="C9" t="s">
        <v>114</v>
      </c>
      <c r="F9" t="s">
        <v>115</v>
      </c>
      <c r="G9" t="s">
        <v>116</v>
      </c>
      <c r="Q9">
        <v>2008</v>
      </c>
    </row>
    <row r="10" spans="2:17" ht="15">
      <c r="B10">
        <v>9</v>
      </c>
      <c r="C10" t="s">
        <v>117</v>
      </c>
      <c r="F10" t="s">
        <v>118</v>
      </c>
      <c r="G10" t="s">
        <v>119</v>
      </c>
      <c r="Q10">
        <v>2007</v>
      </c>
    </row>
    <row r="11" spans="2:17" ht="15">
      <c r="B11">
        <v>10</v>
      </c>
      <c r="C11" t="s">
        <v>120</v>
      </c>
      <c r="F11" t="s">
        <v>121</v>
      </c>
      <c r="G11" t="s">
        <v>122</v>
      </c>
      <c r="Q11">
        <v>2006</v>
      </c>
    </row>
    <row r="12" spans="2:17" ht="15">
      <c r="B12">
        <v>11</v>
      </c>
      <c r="C12" t="s">
        <v>123</v>
      </c>
      <c r="F12" t="s">
        <v>124</v>
      </c>
      <c r="G12" t="s">
        <v>125</v>
      </c>
      <c r="Q12">
        <v>2005</v>
      </c>
    </row>
    <row r="13" spans="2:17" ht="15">
      <c r="B13">
        <v>12</v>
      </c>
      <c r="F13" t="s">
        <v>126</v>
      </c>
      <c r="G13" t="s">
        <v>127</v>
      </c>
      <c r="Q13">
        <v>2004</v>
      </c>
    </row>
    <row r="14" spans="2:17" ht="15">
      <c r="B14">
        <v>13</v>
      </c>
      <c r="F14" t="s">
        <v>128</v>
      </c>
      <c r="G14" t="s">
        <v>129</v>
      </c>
      <c r="Q14">
        <v>2003</v>
      </c>
    </row>
    <row r="15" spans="2:17" ht="15">
      <c r="B15">
        <v>14</v>
      </c>
      <c r="F15" t="s">
        <v>130</v>
      </c>
      <c r="G15" t="s">
        <v>131</v>
      </c>
      <c r="Q15">
        <v>2002</v>
      </c>
    </row>
    <row r="16" spans="2:17" ht="15">
      <c r="B16">
        <v>15</v>
      </c>
      <c r="F16" t="s">
        <v>132</v>
      </c>
      <c r="G16" t="s">
        <v>133</v>
      </c>
      <c r="Q16">
        <v>2001</v>
      </c>
    </row>
    <row r="17" spans="2:17" ht="15">
      <c r="B17">
        <v>16</v>
      </c>
      <c r="F17" t="s">
        <v>134</v>
      </c>
      <c r="G17" t="s">
        <v>135</v>
      </c>
      <c r="Q17">
        <v>2000</v>
      </c>
    </row>
    <row r="18" spans="2:17" ht="15">
      <c r="B18">
        <v>17</v>
      </c>
      <c r="F18" t="s">
        <v>136</v>
      </c>
      <c r="G18" t="s">
        <v>137</v>
      </c>
      <c r="Q18">
        <v>1999</v>
      </c>
    </row>
    <row r="19" spans="2:17" ht="15">
      <c r="B19">
        <v>18</v>
      </c>
      <c r="F19" t="s">
        <v>138</v>
      </c>
      <c r="G19" t="s">
        <v>139</v>
      </c>
      <c r="Q19">
        <v>1998</v>
      </c>
    </row>
    <row r="20" spans="2:17" ht="15">
      <c r="B20">
        <v>19</v>
      </c>
      <c r="F20" t="s">
        <v>140</v>
      </c>
      <c r="G20" t="s">
        <v>141</v>
      </c>
      <c r="Q20">
        <v>1997</v>
      </c>
    </row>
    <row r="21" spans="2:17" ht="15">
      <c r="B21">
        <v>20</v>
      </c>
      <c r="F21" t="s">
        <v>142</v>
      </c>
      <c r="G21" t="s">
        <v>143</v>
      </c>
      <c r="Q21">
        <v>1996</v>
      </c>
    </row>
    <row r="22" spans="2:17" ht="15">
      <c r="B22">
        <v>21</v>
      </c>
      <c r="F22" t="s">
        <v>144</v>
      </c>
      <c r="G22" t="s">
        <v>145</v>
      </c>
      <c r="Q22">
        <v>1995</v>
      </c>
    </row>
    <row r="23" spans="2:17" ht="15">
      <c r="B23">
        <v>22</v>
      </c>
      <c r="F23" t="s">
        <v>146</v>
      </c>
      <c r="G23" t="s">
        <v>147</v>
      </c>
      <c r="Q23">
        <v>1994</v>
      </c>
    </row>
    <row r="24" spans="2:17" ht="15">
      <c r="B24">
        <v>23</v>
      </c>
      <c r="F24" t="s">
        <v>148</v>
      </c>
      <c r="G24" t="s">
        <v>149</v>
      </c>
      <c r="Q24">
        <v>1993</v>
      </c>
    </row>
    <row r="25" spans="2:17" ht="15">
      <c r="B25">
        <v>24</v>
      </c>
      <c r="F25" t="s">
        <v>150</v>
      </c>
      <c r="G25" t="s">
        <v>151</v>
      </c>
      <c r="Q25">
        <v>1992</v>
      </c>
    </row>
    <row r="26" spans="2:17" ht="15">
      <c r="B26">
        <v>25</v>
      </c>
      <c r="F26" t="s">
        <v>152</v>
      </c>
      <c r="G26" t="s">
        <v>153</v>
      </c>
      <c r="Q26">
        <v>1991</v>
      </c>
    </row>
    <row r="27" spans="2:17" ht="15">
      <c r="B27">
        <v>26</v>
      </c>
      <c r="F27" t="s">
        <v>154</v>
      </c>
      <c r="G27" t="s">
        <v>155</v>
      </c>
      <c r="Q27">
        <v>1990</v>
      </c>
    </row>
    <row r="28" spans="2:17" ht="15">
      <c r="B28">
        <v>27</v>
      </c>
      <c r="F28" t="s">
        <v>156</v>
      </c>
      <c r="G28" t="s">
        <v>157</v>
      </c>
      <c r="Q28">
        <v>1989</v>
      </c>
    </row>
    <row r="29" spans="2:17" ht="15">
      <c r="B29">
        <v>28</v>
      </c>
      <c r="F29" t="s">
        <v>158</v>
      </c>
      <c r="G29" t="s">
        <v>159</v>
      </c>
      <c r="Q29">
        <v>1988</v>
      </c>
    </row>
    <row r="30" spans="2:17" ht="15">
      <c r="B30">
        <v>29</v>
      </c>
      <c r="F30" t="s">
        <v>160</v>
      </c>
      <c r="G30" t="s">
        <v>161</v>
      </c>
      <c r="Q30">
        <v>1987</v>
      </c>
    </row>
    <row r="31" spans="2:17" ht="15">
      <c r="B31">
        <v>30</v>
      </c>
      <c r="F31" t="s">
        <v>162</v>
      </c>
      <c r="G31" t="s">
        <v>163</v>
      </c>
      <c r="Q31">
        <v>1986</v>
      </c>
    </row>
    <row r="32" spans="6:17" ht="15">
      <c r="F32" t="s">
        <v>164</v>
      </c>
      <c r="G32" t="s">
        <v>165</v>
      </c>
      <c r="Q32">
        <v>1985</v>
      </c>
    </row>
    <row r="33" spans="6:17" ht="15">
      <c r="F33" t="s">
        <v>166</v>
      </c>
      <c r="G33" t="s">
        <v>167</v>
      </c>
      <c r="Q33">
        <v>1984</v>
      </c>
    </row>
    <row r="34" spans="6:17" ht="15">
      <c r="F34" t="s">
        <v>168</v>
      </c>
      <c r="G34" t="s">
        <v>169</v>
      </c>
      <c r="Q34">
        <v>1983</v>
      </c>
    </row>
    <row r="35" spans="6:17" ht="15">
      <c r="F35" t="s">
        <v>170</v>
      </c>
      <c r="G35" t="s">
        <v>171</v>
      </c>
      <c r="Q35">
        <v>1982</v>
      </c>
    </row>
    <row r="36" spans="6:17" ht="15">
      <c r="F36" t="s">
        <v>172</v>
      </c>
      <c r="G36" t="s">
        <v>173</v>
      </c>
      <c r="Q36">
        <v>1981</v>
      </c>
    </row>
    <row r="37" spans="6:17" ht="15">
      <c r="F37" t="s">
        <v>174</v>
      </c>
      <c r="G37" t="s">
        <v>175</v>
      </c>
      <c r="Q37">
        <v>1980</v>
      </c>
    </row>
    <row r="38" spans="6:17" ht="15">
      <c r="F38" t="s">
        <v>176</v>
      </c>
      <c r="G38" t="s">
        <v>177</v>
      </c>
      <c r="Q38">
        <v>1979</v>
      </c>
    </row>
    <row r="39" spans="7:17" ht="15">
      <c r="G39" t="s">
        <v>178</v>
      </c>
      <c r="Q39">
        <v>1978</v>
      </c>
    </row>
    <row r="40" ht="15">
      <c r="Q40">
        <v>1977</v>
      </c>
    </row>
    <row r="41" ht="15">
      <c r="Q41">
        <v>1976</v>
      </c>
    </row>
    <row r="42" ht="15">
      <c r="Q42">
        <v>1975</v>
      </c>
    </row>
    <row r="43" ht="15">
      <c r="Q43">
        <v>1974</v>
      </c>
    </row>
    <row r="44" ht="15">
      <c r="Q44">
        <v>1973</v>
      </c>
    </row>
    <row r="45" ht="15">
      <c r="Q45">
        <v>1972</v>
      </c>
    </row>
    <row r="46" ht="15">
      <c r="Q46">
        <v>1971</v>
      </c>
    </row>
    <row r="47" ht="15">
      <c r="Q47">
        <v>1970</v>
      </c>
    </row>
    <row r="48" ht="15">
      <c r="Q48">
        <v>1969</v>
      </c>
    </row>
    <row r="49" ht="15">
      <c r="Q49">
        <v>1968</v>
      </c>
    </row>
    <row r="50" ht="15">
      <c r="Q50">
        <v>1967</v>
      </c>
    </row>
    <row r="51" ht="15">
      <c r="Q51">
        <v>1966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PROPP</dc:creator>
  <cp:keywords/>
  <dc:description/>
  <cp:lastModifiedBy>UFOP</cp:lastModifiedBy>
  <cp:lastPrinted>2018-04-11T19:58:16Z</cp:lastPrinted>
  <dcterms:created xsi:type="dcterms:W3CDTF">2015-03-18T18:22:29Z</dcterms:created>
  <dcterms:modified xsi:type="dcterms:W3CDTF">2024-01-09T17:14:31Z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07FE997AD38447B689AEB6CC0920611D_13</vt:lpwstr>
  </property>
  <property fmtid="{D5CDD505-2E9C-101B-9397-08002B2CF9AE}" pid="4" name="KSOProductBuildV">
    <vt:lpwstr>1046-12.2.0.13306</vt:lpwstr>
  </property>
</Properties>
</file>